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2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3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ainehu/Dropbox/CoinTelegraph/BTC_ETP/"/>
    </mc:Choice>
  </mc:AlternateContent>
  <xr:revisionPtr revIDLastSave="0" documentId="13_ncr:9_{DADBABF6-D03F-1746-8DE9-ABF229C43B0F}" xr6:coauthVersionLast="47" xr6:coauthVersionMax="47" xr10:uidLastSave="{00000000-0000-0000-0000-000000000000}"/>
  <bookViews>
    <workbookView xWindow="460" yWindow="500" windowWidth="28040" windowHeight="16100" activeTab="3" xr2:uid="{00000000-000D-0000-FFFF-FFFF00000000}"/>
  </bookViews>
  <sheets>
    <sheet name="BTC-USD" sheetId="1" r:id="rId1"/>
    <sheet name="price_select" sheetId="4" r:id="rId2"/>
    <sheet name="price_all" sheetId="3" r:id="rId3"/>
    <sheet name="SIX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S202" i="2" l="1"/>
  <c r="R202" i="2"/>
  <c r="Q202" i="2"/>
  <c r="P202" i="2"/>
  <c r="W202" i="2"/>
  <c r="R1" i="1"/>
  <c r="Q1" i="1"/>
  <c r="P1" i="1"/>
  <c r="N2" i="1"/>
  <c r="M2" i="1"/>
  <c r="K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3" i="1"/>
  <c r="S207" i="2"/>
  <c r="W205" i="2"/>
  <c r="S204" i="2"/>
  <c r="AS204" i="2"/>
  <c r="AR204" i="2"/>
  <c r="AQ204" i="2"/>
  <c r="N204" i="2"/>
  <c r="N202" i="2"/>
  <c r="AS203" i="2"/>
  <c r="AR203" i="2"/>
  <c r="AQ203" i="2"/>
  <c r="T203" i="2"/>
  <c r="AB202" i="2"/>
  <c r="AB204" i="2" s="1"/>
  <c r="AB205" i="2" s="1"/>
  <c r="AB206" i="2" s="1"/>
  <c r="AB207" i="2" s="1"/>
  <c r="AB208" i="2" s="1"/>
  <c r="AB209" i="2" s="1"/>
  <c r="AB210" i="2" s="1"/>
  <c r="AB211" i="2" s="1"/>
  <c r="AB212" i="2" s="1"/>
  <c r="AB213" i="2" s="1"/>
  <c r="AB214" i="2" s="1"/>
  <c r="AB215" i="2" s="1"/>
  <c r="AB216" i="2" s="1"/>
  <c r="AB217" i="2" s="1"/>
  <c r="AB218" i="2" s="1"/>
  <c r="AB219" i="2" s="1"/>
  <c r="AB220" i="2" s="1"/>
  <c r="AB221" i="2" s="1"/>
  <c r="AB222" i="2" s="1"/>
  <c r="AB223" i="2" s="1"/>
  <c r="AB224" i="2" s="1"/>
  <c r="AB225" i="2" s="1"/>
  <c r="AB226" i="2" s="1"/>
  <c r="AB227" i="2" s="1"/>
  <c r="AB228" i="2" s="1"/>
  <c r="AB229" i="2" s="1"/>
  <c r="AB230" i="2" s="1"/>
  <c r="AB231" i="2" s="1"/>
  <c r="AB232" i="2" s="1"/>
  <c r="AB233" i="2" s="1"/>
  <c r="AB234" i="2" s="1"/>
  <c r="AB235" i="2" s="1"/>
  <c r="AB236" i="2" s="1"/>
  <c r="AB237" i="2" s="1"/>
  <c r="AB238" i="2" s="1"/>
  <c r="AB239" i="2" s="1"/>
  <c r="AB240" i="2" s="1"/>
  <c r="AB241" i="2" s="1"/>
  <c r="AB242" i="2" s="1"/>
  <c r="AB243" i="2" s="1"/>
  <c r="AB244" i="2" s="1"/>
  <c r="AB245" i="2" s="1"/>
  <c r="AB246" i="2" s="1"/>
  <c r="AB247" i="2" s="1"/>
  <c r="AB248" i="2" s="1"/>
  <c r="AB249" i="2" s="1"/>
  <c r="AB250" i="2" s="1"/>
  <c r="AB251" i="2" s="1"/>
  <c r="AB252" i="2" s="1"/>
  <c r="AB253" i="2" s="1"/>
  <c r="AB254" i="2" s="1"/>
  <c r="AB255" i="2" s="1"/>
  <c r="AB256" i="2" s="1"/>
  <c r="AB257" i="2" s="1"/>
  <c r="AB258" i="2" s="1"/>
  <c r="AB259" i="2" s="1"/>
  <c r="AB260" i="2" s="1"/>
  <c r="AB261" i="2" s="1"/>
  <c r="AB262" i="2" s="1"/>
  <c r="AB263" i="2" s="1"/>
  <c r="AB264" i="2" s="1"/>
  <c r="AB265" i="2" s="1"/>
  <c r="AB266" i="2" s="1"/>
  <c r="AB267" i="2" s="1"/>
  <c r="AB268" i="2" s="1"/>
  <c r="AB269" i="2" s="1"/>
  <c r="AB270" i="2" s="1"/>
  <c r="AB271" i="2" s="1"/>
  <c r="AB272" i="2" s="1"/>
  <c r="AB273" i="2" s="1"/>
  <c r="AB274" i="2" s="1"/>
  <c r="AC274" i="2" s="1"/>
  <c r="AC203" i="2"/>
  <c r="X204" i="2"/>
  <c r="Y204" i="2"/>
  <c r="Z204" i="2"/>
  <c r="X205" i="2"/>
  <c r="Y205" i="2"/>
  <c r="Z205" i="2"/>
  <c r="X206" i="2"/>
  <c r="Y206" i="2"/>
  <c r="Z206" i="2"/>
  <c r="X207" i="2"/>
  <c r="Y207" i="2"/>
  <c r="Z207" i="2"/>
  <c r="X208" i="2"/>
  <c r="Y208" i="2"/>
  <c r="Z208" i="2"/>
  <c r="X209" i="2"/>
  <c r="Y209" i="2"/>
  <c r="Z209" i="2"/>
  <c r="X210" i="2"/>
  <c r="Y210" i="2"/>
  <c r="Z210" i="2"/>
  <c r="X211" i="2"/>
  <c r="Y211" i="2"/>
  <c r="Z211" i="2"/>
  <c r="X212" i="2"/>
  <c r="Y212" i="2"/>
  <c r="Z212" i="2"/>
  <c r="X213" i="2"/>
  <c r="Y213" i="2"/>
  <c r="Z213" i="2"/>
  <c r="X214" i="2"/>
  <c r="Y214" i="2"/>
  <c r="Z214" i="2"/>
  <c r="X215" i="2"/>
  <c r="Y215" i="2"/>
  <c r="Z215" i="2"/>
  <c r="X216" i="2"/>
  <c r="Y216" i="2"/>
  <c r="Z216" i="2"/>
  <c r="X217" i="2"/>
  <c r="Y217" i="2"/>
  <c r="Z217" i="2"/>
  <c r="X218" i="2"/>
  <c r="Y218" i="2"/>
  <c r="Z218" i="2"/>
  <c r="X219" i="2"/>
  <c r="Y219" i="2"/>
  <c r="Z219" i="2"/>
  <c r="X220" i="2"/>
  <c r="Y220" i="2"/>
  <c r="Z220" i="2"/>
  <c r="X221" i="2"/>
  <c r="Y221" i="2"/>
  <c r="Z221" i="2"/>
  <c r="X222" i="2"/>
  <c r="Y222" i="2"/>
  <c r="Z222" i="2"/>
  <c r="X223" i="2"/>
  <c r="Y223" i="2"/>
  <c r="Z223" i="2"/>
  <c r="X224" i="2"/>
  <c r="Y224" i="2"/>
  <c r="Z224" i="2"/>
  <c r="X225" i="2"/>
  <c r="Y225" i="2"/>
  <c r="Z225" i="2"/>
  <c r="X226" i="2"/>
  <c r="Y226" i="2"/>
  <c r="Z226" i="2"/>
  <c r="X227" i="2"/>
  <c r="Y227" i="2"/>
  <c r="Z227" i="2"/>
  <c r="X228" i="2"/>
  <c r="Y228" i="2"/>
  <c r="Z228" i="2"/>
  <c r="X229" i="2"/>
  <c r="Y229" i="2"/>
  <c r="Z229" i="2"/>
  <c r="X230" i="2"/>
  <c r="Y230" i="2"/>
  <c r="Z230" i="2"/>
  <c r="X231" i="2"/>
  <c r="Y231" i="2"/>
  <c r="Z231" i="2"/>
  <c r="X232" i="2"/>
  <c r="Y232" i="2"/>
  <c r="Z232" i="2"/>
  <c r="X233" i="2"/>
  <c r="Y233" i="2"/>
  <c r="Z233" i="2"/>
  <c r="X234" i="2"/>
  <c r="Y234" i="2"/>
  <c r="Z234" i="2"/>
  <c r="X235" i="2"/>
  <c r="Y235" i="2"/>
  <c r="Z235" i="2"/>
  <c r="X236" i="2"/>
  <c r="Y236" i="2"/>
  <c r="Z236" i="2"/>
  <c r="X237" i="2"/>
  <c r="Y237" i="2"/>
  <c r="Z237" i="2"/>
  <c r="X238" i="2"/>
  <c r="Y238" i="2"/>
  <c r="Z238" i="2"/>
  <c r="X239" i="2"/>
  <c r="Y239" i="2"/>
  <c r="Z239" i="2"/>
  <c r="X240" i="2"/>
  <c r="Y240" i="2"/>
  <c r="Z240" i="2"/>
  <c r="X241" i="2"/>
  <c r="Y241" i="2"/>
  <c r="Z241" i="2"/>
  <c r="X242" i="2"/>
  <c r="Y242" i="2"/>
  <c r="Z242" i="2"/>
  <c r="X243" i="2"/>
  <c r="Y243" i="2"/>
  <c r="Z243" i="2"/>
  <c r="X244" i="2"/>
  <c r="Y244" i="2"/>
  <c r="Z244" i="2"/>
  <c r="X245" i="2"/>
  <c r="Y245" i="2"/>
  <c r="Z245" i="2"/>
  <c r="X246" i="2"/>
  <c r="Y246" i="2"/>
  <c r="Z246" i="2"/>
  <c r="X247" i="2"/>
  <c r="Y247" i="2"/>
  <c r="Z247" i="2"/>
  <c r="X248" i="2"/>
  <c r="Y248" i="2"/>
  <c r="Z248" i="2"/>
  <c r="X249" i="2"/>
  <c r="Y249" i="2"/>
  <c r="Z249" i="2"/>
  <c r="X250" i="2"/>
  <c r="Y250" i="2"/>
  <c r="Z250" i="2"/>
  <c r="X251" i="2"/>
  <c r="Y251" i="2"/>
  <c r="Z251" i="2"/>
  <c r="X252" i="2"/>
  <c r="Y252" i="2"/>
  <c r="Z252" i="2"/>
  <c r="X253" i="2"/>
  <c r="Y253" i="2"/>
  <c r="Z253" i="2"/>
  <c r="X254" i="2"/>
  <c r="Y254" i="2"/>
  <c r="Z254" i="2"/>
  <c r="X255" i="2"/>
  <c r="Y255" i="2"/>
  <c r="Z255" i="2"/>
  <c r="X256" i="2"/>
  <c r="Y256" i="2"/>
  <c r="Z256" i="2"/>
  <c r="X257" i="2"/>
  <c r="Y257" i="2"/>
  <c r="Z257" i="2"/>
  <c r="X258" i="2"/>
  <c r="Y258" i="2"/>
  <c r="Z258" i="2"/>
  <c r="X259" i="2"/>
  <c r="Y259" i="2"/>
  <c r="Z259" i="2"/>
  <c r="X260" i="2"/>
  <c r="Y260" i="2"/>
  <c r="Z260" i="2"/>
  <c r="X261" i="2"/>
  <c r="Y261" i="2"/>
  <c r="Z261" i="2"/>
  <c r="X262" i="2"/>
  <c r="Y262" i="2"/>
  <c r="Z262" i="2"/>
  <c r="X263" i="2"/>
  <c r="Y263" i="2"/>
  <c r="Z263" i="2"/>
  <c r="X264" i="2"/>
  <c r="Y264" i="2"/>
  <c r="Z264" i="2"/>
  <c r="X265" i="2"/>
  <c r="Y265" i="2"/>
  <c r="Z265" i="2"/>
  <c r="X266" i="2"/>
  <c r="Y266" i="2"/>
  <c r="Z266" i="2"/>
  <c r="X267" i="2"/>
  <c r="Y267" i="2"/>
  <c r="Z267" i="2"/>
  <c r="X268" i="2"/>
  <c r="Y268" i="2"/>
  <c r="Z268" i="2"/>
  <c r="X269" i="2"/>
  <c r="Y269" i="2"/>
  <c r="Z269" i="2"/>
  <c r="X270" i="2"/>
  <c r="Y270" i="2"/>
  <c r="Z270" i="2"/>
  <c r="X271" i="2"/>
  <c r="Y271" i="2"/>
  <c r="Z271" i="2"/>
  <c r="X272" i="2"/>
  <c r="Y272" i="2"/>
  <c r="Z272" i="2"/>
  <c r="X273" i="2"/>
  <c r="Y273" i="2"/>
  <c r="Z273" i="2"/>
  <c r="X274" i="2"/>
  <c r="Y274" i="2"/>
  <c r="Z274" i="2"/>
  <c r="Z203" i="2"/>
  <c r="Y203" i="2"/>
  <c r="X203" i="2"/>
  <c r="W204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03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S205" i="2"/>
  <c r="S206" i="2"/>
  <c r="T207" i="2"/>
  <c r="S208" i="2"/>
  <c r="S209" i="2"/>
  <c r="S210" i="2"/>
  <c r="S211" i="2"/>
  <c r="S212" i="2"/>
  <c r="S213" i="2"/>
  <c r="S214" i="2"/>
  <c r="S215" i="2"/>
  <c r="T215" i="2" s="1"/>
  <c r="S216" i="2"/>
  <c r="S217" i="2"/>
  <c r="S218" i="2"/>
  <c r="S219" i="2"/>
  <c r="S220" i="2"/>
  <c r="S221" i="2"/>
  <c r="S222" i="2"/>
  <c r="S223" i="2"/>
  <c r="V223" i="2" s="1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U247" i="2" s="1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03" i="2"/>
  <c r="I203" i="2"/>
  <c r="I204" i="2"/>
  <c r="I205" i="2"/>
  <c r="I206" i="2"/>
  <c r="I207" i="2"/>
  <c r="I208" i="2"/>
  <c r="V208" i="2" s="1"/>
  <c r="I209" i="2"/>
  <c r="I210" i="2"/>
  <c r="V210" i="2" s="1"/>
  <c r="I211" i="2"/>
  <c r="I212" i="2"/>
  <c r="I213" i="2"/>
  <c r="I214" i="2"/>
  <c r="I215" i="2"/>
  <c r="I216" i="2"/>
  <c r="I217" i="2"/>
  <c r="I218" i="2"/>
  <c r="V218" i="2" s="1"/>
  <c r="I219" i="2"/>
  <c r="I220" i="2"/>
  <c r="I221" i="2"/>
  <c r="I222" i="2"/>
  <c r="I223" i="2"/>
  <c r="I224" i="2"/>
  <c r="I225" i="2"/>
  <c r="I226" i="2"/>
  <c r="V226" i="2" s="1"/>
  <c r="I227" i="2"/>
  <c r="I228" i="2"/>
  <c r="I229" i="2"/>
  <c r="I230" i="2"/>
  <c r="I231" i="2"/>
  <c r="I232" i="2"/>
  <c r="T232" i="2" s="1"/>
  <c r="I233" i="2"/>
  <c r="I234" i="2"/>
  <c r="T234" i="2" s="1"/>
  <c r="I235" i="2"/>
  <c r="I236" i="2"/>
  <c r="I237" i="2"/>
  <c r="I238" i="2"/>
  <c r="I239" i="2"/>
  <c r="I240" i="2"/>
  <c r="U240" i="2" s="1"/>
  <c r="I241" i="2"/>
  <c r="I242" i="2"/>
  <c r="T242" i="2" s="1"/>
  <c r="I243" i="2"/>
  <c r="I244" i="2"/>
  <c r="I245" i="2"/>
  <c r="I246" i="2"/>
  <c r="I247" i="2"/>
  <c r="I248" i="2"/>
  <c r="T248" i="2" s="1"/>
  <c r="I249" i="2"/>
  <c r="I250" i="2"/>
  <c r="T250" i="2" s="1"/>
  <c r="I251" i="2"/>
  <c r="I252" i="2"/>
  <c r="I253" i="2"/>
  <c r="I254" i="2"/>
  <c r="I255" i="2"/>
  <c r="I256" i="2"/>
  <c r="U256" i="2" s="1"/>
  <c r="I257" i="2"/>
  <c r="I258" i="2"/>
  <c r="T258" i="2" s="1"/>
  <c r="I259" i="2"/>
  <c r="I260" i="2"/>
  <c r="I261" i="2"/>
  <c r="I262" i="2"/>
  <c r="I263" i="2"/>
  <c r="I264" i="2"/>
  <c r="I265" i="2"/>
  <c r="I266" i="2"/>
  <c r="T266" i="2" s="1"/>
  <c r="I267" i="2"/>
  <c r="I268" i="2"/>
  <c r="I269" i="2"/>
  <c r="I270" i="2"/>
  <c r="I271" i="2"/>
  <c r="I272" i="2"/>
  <c r="I273" i="2"/>
  <c r="I274" i="2"/>
  <c r="T274" i="2" s="1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B7" i="4"/>
  <c r="B105" i="4"/>
  <c r="C105" i="4" s="1"/>
  <c r="C104" i="4"/>
  <c r="B104" i="4"/>
  <c r="B103" i="4"/>
  <c r="C103" i="4" s="1"/>
  <c r="B102" i="4"/>
  <c r="C102" i="4" s="1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B87" i="4"/>
  <c r="C87" i="4" s="1"/>
  <c r="C86" i="4"/>
  <c r="B86" i="4"/>
  <c r="C85" i="4"/>
  <c r="B85" i="4"/>
  <c r="C84" i="4"/>
  <c r="B84" i="4"/>
  <c r="B83" i="4"/>
  <c r="C83" i="4" s="1"/>
  <c r="C82" i="4"/>
  <c r="B82" i="4"/>
  <c r="C81" i="4"/>
  <c r="B81" i="4"/>
  <c r="C80" i="4"/>
  <c r="B80" i="4"/>
  <c r="B79" i="4"/>
  <c r="C79" i="4" s="1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C6" i="4"/>
  <c r="B6" i="4"/>
  <c r="C5" i="4"/>
  <c r="B5" i="4"/>
  <c r="C4" i="4"/>
  <c r="B4" i="4"/>
  <c r="C3" i="4"/>
  <c r="B3" i="4"/>
  <c r="C2" i="4"/>
  <c r="B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2" i="3"/>
  <c r="U204" i="2"/>
  <c r="T205" i="2"/>
  <c r="U212" i="2"/>
  <c r="T213" i="2"/>
  <c r="T214" i="2"/>
  <c r="U220" i="2"/>
  <c r="U228" i="2"/>
  <c r="T229" i="2"/>
  <c r="T230" i="2"/>
  <c r="V236" i="2"/>
  <c r="T237" i="2"/>
  <c r="U239" i="2"/>
  <c r="V244" i="2"/>
  <c r="T245" i="2"/>
  <c r="T246" i="2"/>
  <c r="V252" i="2"/>
  <c r="T253" i="2"/>
  <c r="T255" i="2"/>
  <c r="U261" i="2"/>
  <c r="T262" i="2"/>
  <c r="V268" i="2"/>
  <c r="U269" i="2"/>
  <c r="T270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2" i="1"/>
  <c r="P8" i="2"/>
  <c r="T239" i="2"/>
  <c r="T206" i="2"/>
  <c r="T222" i="2"/>
  <c r="T223" i="2"/>
  <c r="U231" i="2"/>
  <c r="T238" i="2"/>
  <c r="T254" i="2"/>
  <c r="V260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3" i="2"/>
  <c r="P4" i="2"/>
  <c r="P5" i="2"/>
  <c r="P6" i="2"/>
  <c r="P7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3" i="2"/>
  <c r="L3" i="2"/>
  <c r="L4" i="2"/>
  <c r="L5" i="2"/>
  <c r="L6" i="2"/>
  <c r="L7" i="2"/>
  <c r="H7" i="2" s="1"/>
  <c r="L8" i="2"/>
  <c r="H8" i="2" s="1"/>
  <c r="L9" i="2"/>
  <c r="L10" i="2"/>
  <c r="L11" i="2"/>
  <c r="L12" i="2"/>
  <c r="L13" i="2"/>
  <c r="L14" i="2"/>
  <c r="L15" i="2"/>
  <c r="H15" i="2" s="1"/>
  <c r="L16" i="2"/>
  <c r="H16" i="2" s="1"/>
  <c r="L17" i="2"/>
  <c r="L18" i="2"/>
  <c r="L19" i="2"/>
  <c r="L20" i="2"/>
  <c r="L21" i="2"/>
  <c r="L22" i="2"/>
  <c r="L23" i="2"/>
  <c r="H23" i="2" s="1"/>
  <c r="L24" i="2"/>
  <c r="H24" i="2" s="1"/>
  <c r="L25" i="2"/>
  <c r="L26" i="2"/>
  <c r="L27" i="2"/>
  <c r="L28" i="2"/>
  <c r="L29" i="2"/>
  <c r="L30" i="2"/>
  <c r="L31" i="2"/>
  <c r="H31" i="2" s="1"/>
  <c r="L32" i="2"/>
  <c r="H32" i="2" s="1"/>
  <c r="L33" i="2"/>
  <c r="L34" i="2"/>
  <c r="L35" i="2"/>
  <c r="L36" i="2"/>
  <c r="L37" i="2"/>
  <c r="L38" i="2"/>
  <c r="L39" i="2"/>
  <c r="H39" i="2" s="1"/>
  <c r="L40" i="2"/>
  <c r="H40" i="2" s="1"/>
  <c r="L41" i="2"/>
  <c r="L42" i="2"/>
  <c r="L43" i="2"/>
  <c r="L44" i="2"/>
  <c r="L45" i="2"/>
  <c r="L46" i="2"/>
  <c r="L47" i="2"/>
  <c r="H47" i="2" s="1"/>
  <c r="L48" i="2"/>
  <c r="H48" i="2" s="1"/>
  <c r="L49" i="2"/>
  <c r="L50" i="2"/>
  <c r="L51" i="2"/>
  <c r="L52" i="2"/>
  <c r="L53" i="2"/>
  <c r="L54" i="2"/>
  <c r="L55" i="2"/>
  <c r="H55" i="2" s="1"/>
  <c r="L56" i="2"/>
  <c r="H56" i="2" s="1"/>
  <c r="L57" i="2"/>
  <c r="L58" i="2"/>
  <c r="L59" i="2"/>
  <c r="L60" i="2"/>
  <c r="L61" i="2"/>
  <c r="L62" i="2"/>
  <c r="L63" i="2"/>
  <c r="H63" i="2" s="1"/>
  <c r="L64" i="2"/>
  <c r="H64" i="2" s="1"/>
  <c r="L65" i="2"/>
  <c r="L66" i="2"/>
  <c r="L67" i="2"/>
  <c r="L68" i="2"/>
  <c r="L69" i="2"/>
  <c r="L70" i="2"/>
  <c r="L71" i="2"/>
  <c r="H71" i="2" s="1"/>
  <c r="L72" i="2"/>
  <c r="H72" i="2" s="1"/>
  <c r="L73" i="2"/>
  <c r="L74" i="2"/>
  <c r="L75" i="2"/>
  <c r="L76" i="2"/>
  <c r="L77" i="2"/>
  <c r="L78" i="2"/>
  <c r="L79" i="2"/>
  <c r="H79" i="2" s="1"/>
  <c r="L80" i="2"/>
  <c r="H80" i="2" s="1"/>
  <c r="L81" i="2"/>
  <c r="L82" i="2"/>
  <c r="L83" i="2"/>
  <c r="L84" i="2"/>
  <c r="L85" i="2"/>
  <c r="L86" i="2"/>
  <c r="L87" i="2"/>
  <c r="H87" i="2" s="1"/>
  <c r="L88" i="2"/>
  <c r="H88" i="2" s="1"/>
  <c r="L89" i="2"/>
  <c r="L90" i="2"/>
  <c r="L91" i="2"/>
  <c r="L92" i="2"/>
  <c r="L93" i="2"/>
  <c r="L94" i="2"/>
  <c r="L95" i="2"/>
  <c r="H95" i="2" s="1"/>
  <c r="L96" i="2"/>
  <c r="H96" i="2" s="1"/>
  <c r="L97" i="2"/>
  <c r="L98" i="2"/>
  <c r="L99" i="2"/>
  <c r="L100" i="2"/>
  <c r="L101" i="2"/>
  <c r="L102" i="2"/>
  <c r="L103" i="2"/>
  <c r="H103" i="2" s="1"/>
  <c r="L104" i="2"/>
  <c r="H104" i="2" s="1"/>
  <c r="L105" i="2"/>
  <c r="L106" i="2"/>
  <c r="L107" i="2"/>
  <c r="L108" i="2"/>
  <c r="L109" i="2"/>
  <c r="L110" i="2"/>
  <c r="L111" i="2"/>
  <c r="H111" i="2" s="1"/>
  <c r="L112" i="2"/>
  <c r="H112" i="2" s="1"/>
  <c r="L113" i="2"/>
  <c r="L114" i="2"/>
  <c r="L115" i="2"/>
  <c r="L116" i="2"/>
  <c r="L117" i="2"/>
  <c r="L118" i="2"/>
  <c r="L119" i="2"/>
  <c r="H119" i="2" s="1"/>
  <c r="L120" i="2"/>
  <c r="H120" i="2" s="1"/>
  <c r="L121" i="2"/>
  <c r="L122" i="2"/>
  <c r="L123" i="2"/>
  <c r="L124" i="2"/>
  <c r="L125" i="2"/>
  <c r="L126" i="2"/>
  <c r="L127" i="2"/>
  <c r="H127" i="2" s="1"/>
  <c r="L128" i="2"/>
  <c r="H128" i="2" s="1"/>
  <c r="L129" i="2"/>
  <c r="L130" i="2"/>
  <c r="L131" i="2"/>
  <c r="H131" i="2" s="1"/>
  <c r="L132" i="2"/>
  <c r="H132" i="2" s="1"/>
  <c r="L133" i="2"/>
  <c r="L134" i="2"/>
  <c r="L135" i="2"/>
  <c r="H135" i="2" s="1"/>
  <c r="L136" i="2"/>
  <c r="H136" i="2" s="1"/>
  <c r="L137" i="2"/>
  <c r="L138" i="2"/>
  <c r="L139" i="2"/>
  <c r="L140" i="2"/>
  <c r="L141" i="2"/>
  <c r="L142" i="2"/>
  <c r="L143" i="2"/>
  <c r="H143" i="2" s="1"/>
  <c r="L144" i="2"/>
  <c r="H144" i="2" s="1"/>
  <c r="L145" i="2"/>
  <c r="H145" i="2" s="1"/>
  <c r="L146" i="2"/>
  <c r="L147" i="2"/>
  <c r="H147" i="2" s="1"/>
  <c r="L148" i="2"/>
  <c r="L149" i="2"/>
  <c r="L150" i="2"/>
  <c r="L151" i="2"/>
  <c r="H151" i="2" s="1"/>
  <c r="L152" i="2"/>
  <c r="L153" i="2"/>
  <c r="L154" i="2"/>
  <c r="L155" i="2"/>
  <c r="L156" i="2"/>
  <c r="H156" i="2" s="1"/>
  <c r="L157" i="2"/>
  <c r="L158" i="2"/>
  <c r="L159" i="2"/>
  <c r="H159" i="2" s="1"/>
  <c r="L160" i="2"/>
  <c r="H160" i="2" s="1"/>
  <c r="L161" i="2"/>
  <c r="L162" i="2"/>
  <c r="L163" i="2"/>
  <c r="H163" i="2" s="1"/>
  <c r="L164" i="2"/>
  <c r="L165" i="2"/>
  <c r="L166" i="2"/>
  <c r="L167" i="2"/>
  <c r="L168" i="2"/>
  <c r="L169" i="2"/>
  <c r="H169" i="2" s="1"/>
  <c r="L170" i="2"/>
  <c r="L171" i="2"/>
  <c r="H171" i="2" s="1"/>
  <c r="L172" i="2"/>
  <c r="H172" i="2" s="1"/>
  <c r="L173" i="2"/>
  <c r="L174" i="2"/>
  <c r="L175" i="2"/>
  <c r="L176" i="2"/>
  <c r="H176" i="2" s="1"/>
  <c r="L177" i="2"/>
  <c r="L178" i="2"/>
  <c r="L179" i="2"/>
  <c r="L180" i="2"/>
  <c r="L181" i="2"/>
  <c r="L182" i="2"/>
  <c r="L183" i="2"/>
  <c r="H183" i="2" s="1"/>
  <c r="L184" i="2"/>
  <c r="H184" i="2" s="1"/>
  <c r="L185" i="2"/>
  <c r="H185" i="2" s="1"/>
  <c r="L186" i="2"/>
  <c r="L187" i="2"/>
  <c r="L188" i="2"/>
  <c r="H188" i="2" s="1"/>
  <c r="L189" i="2"/>
  <c r="L190" i="2"/>
  <c r="L191" i="2"/>
  <c r="L192" i="2"/>
  <c r="L193" i="2"/>
  <c r="L194" i="2"/>
  <c r="L195" i="2"/>
  <c r="H195" i="2" s="1"/>
  <c r="L196" i="2"/>
  <c r="H196" i="2" s="1"/>
  <c r="L197" i="2"/>
  <c r="L198" i="2"/>
  <c r="L199" i="2"/>
  <c r="H199" i="2" s="1"/>
  <c r="L200" i="2"/>
  <c r="L201" i="2"/>
  <c r="H201" i="2" s="1"/>
  <c r="L202" i="2"/>
  <c r="I202" i="2" s="1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" i="2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N203" i="2" l="1"/>
  <c r="AC250" i="2"/>
  <c r="AC243" i="2"/>
  <c r="AC218" i="2"/>
  <c r="AC217" i="2"/>
  <c r="AC216" i="2"/>
  <c r="AC211" i="2"/>
  <c r="AC234" i="2"/>
  <c r="AC210" i="2"/>
  <c r="AC242" i="2"/>
  <c r="AC235" i="2"/>
  <c r="AC267" i="2"/>
  <c r="AC227" i="2"/>
  <c r="AC209" i="2"/>
  <c r="AC259" i="2"/>
  <c r="AC226" i="2"/>
  <c r="AC208" i="2"/>
  <c r="AC251" i="2"/>
  <c r="AC219" i="2"/>
  <c r="AC266" i="2"/>
  <c r="AC258" i="2"/>
  <c r="AC273" i="2"/>
  <c r="AC265" i="2"/>
  <c r="AC257" i="2"/>
  <c r="AC249" i="2"/>
  <c r="AC241" i="2"/>
  <c r="AC233" i="2"/>
  <c r="AC225" i="2"/>
  <c r="AC272" i="2"/>
  <c r="AC264" i="2"/>
  <c r="AC256" i="2"/>
  <c r="AC248" i="2"/>
  <c r="AC240" i="2"/>
  <c r="AC232" i="2"/>
  <c r="AC224" i="2"/>
  <c r="AC271" i="2"/>
  <c r="AC263" i="2"/>
  <c r="AC255" i="2"/>
  <c r="AC247" i="2"/>
  <c r="AC239" i="2"/>
  <c r="AC231" i="2"/>
  <c r="AC223" i="2"/>
  <c r="AC215" i="2"/>
  <c r="AC207" i="2"/>
  <c r="AC270" i="2"/>
  <c r="AC262" i="2"/>
  <c r="AC254" i="2"/>
  <c r="AC246" i="2"/>
  <c r="AC238" i="2"/>
  <c r="AC230" i="2"/>
  <c r="AC222" i="2"/>
  <c r="AC214" i="2"/>
  <c r="AC206" i="2"/>
  <c r="AC269" i="2"/>
  <c r="AC261" i="2"/>
  <c r="AC253" i="2"/>
  <c r="AC245" i="2"/>
  <c r="AC237" i="2"/>
  <c r="AC229" i="2"/>
  <c r="AC221" i="2"/>
  <c r="AC213" i="2"/>
  <c r="AC205" i="2"/>
  <c r="AC268" i="2"/>
  <c r="AC260" i="2"/>
  <c r="AC252" i="2"/>
  <c r="AC244" i="2"/>
  <c r="AC236" i="2"/>
  <c r="AC228" i="2"/>
  <c r="AC220" i="2"/>
  <c r="AC212" i="2"/>
  <c r="AC204" i="2"/>
  <c r="U215" i="2"/>
  <c r="V209" i="2"/>
  <c r="I172" i="2"/>
  <c r="S172" i="2" s="1"/>
  <c r="I145" i="2"/>
  <c r="S145" i="2" s="1"/>
  <c r="U145" i="2" s="1"/>
  <c r="Y145" i="2" s="1"/>
  <c r="I95" i="2"/>
  <c r="S95" i="2" s="1"/>
  <c r="V95" i="2" s="1"/>
  <c r="Z95" i="2" s="1"/>
  <c r="I31" i="2"/>
  <c r="S31" i="2" s="1"/>
  <c r="U31" i="2" s="1"/>
  <c r="Y31" i="2" s="1"/>
  <c r="I87" i="2"/>
  <c r="S87" i="2" s="1"/>
  <c r="T87" i="2" s="1"/>
  <c r="X87" i="2" s="1"/>
  <c r="I23" i="2"/>
  <c r="S23" i="2" s="1"/>
  <c r="T23" i="2" s="1"/>
  <c r="X23" i="2" s="1"/>
  <c r="I196" i="2"/>
  <c r="S196" i="2" s="1"/>
  <c r="U196" i="2" s="1"/>
  <c r="Y196" i="2" s="1"/>
  <c r="I144" i="2"/>
  <c r="S144" i="2" s="1"/>
  <c r="T144" i="2" s="1"/>
  <c r="X144" i="2" s="1"/>
  <c r="I80" i="2"/>
  <c r="S80" i="2" s="1"/>
  <c r="I16" i="2"/>
  <c r="S16" i="2" s="1"/>
  <c r="V16" i="2" s="1"/>
  <c r="Z16" i="2" s="1"/>
  <c r="I195" i="2"/>
  <c r="S195" i="2" s="1"/>
  <c r="V195" i="2" s="1"/>
  <c r="Z195" i="2" s="1"/>
  <c r="I135" i="2"/>
  <c r="S135" i="2" s="1"/>
  <c r="T135" i="2" s="1"/>
  <c r="X135" i="2" s="1"/>
  <c r="I71" i="2"/>
  <c r="S71" i="2" s="1"/>
  <c r="T71" i="2" s="1"/>
  <c r="X71" i="2" s="1"/>
  <c r="I15" i="2"/>
  <c r="S15" i="2" s="1"/>
  <c r="U15" i="2" s="1"/>
  <c r="Y15" i="2" s="1"/>
  <c r="I56" i="2"/>
  <c r="S56" i="2" s="1"/>
  <c r="U56" i="2" s="1"/>
  <c r="Y56" i="2" s="1"/>
  <c r="I171" i="2"/>
  <c r="S171" i="2" s="1"/>
  <c r="T171" i="2" s="1"/>
  <c r="X171" i="2" s="1"/>
  <c r="I119" i="2"/>
  <c r="S119" i="2" s="1"/>
  <c r="T119" i="2" s="1"/>
  <c r="X119" i="2" s="1"/>
  <c r="I55" i="2"/>
  <c r="S55" i="2" s="1"/>
  <c r="T55" i="2" s="1"/>
  <c r="X55" i="2" s="1"/>
  <c r="I147" i="2"/>
  <c r="S147" i="2" s="1"/>
  <c r="U147" i="2" s="1"/>
  <c r="Y147" i="2" s="1"/>
  <c r="I120" i="2"/>
  <c r="S120" i="2" s="1"/>
  <c r="V120" i="2" s="1"/>
  <c r="Z120" i="2" s="1"/>
  <c r="I8" i="2"/>
  <c r="S8" i="2" s="1"/>
  <c r="T8" i="2" s="1"/>
  <c r="X8" i="2" s="1"/>
  <c r="I169" i="2"/>
  <c r="S169" i="2" s="1"/>
  <c r="U169" i="2" s="1"/>
  <c r="Y169" i="2" s="1"/>
  <c r="I112" i="2"/>
  <c r="S112" i="2" s="1"/>
  <c r="V112" i="2" s="1"/>
  <c r="Z112" i="2" s="1"/>
  <c r="I48" i="2"/>
  <c r="S48" i="2" s="1"/>
  <c r="T48" i="2" s="1"/>
  <c r="X48" i="2" s="1"/>
  <c r="H202" i="2"/>
  <c r="I156" i="2"/>
  <c r="S156" i="2" s="1"/>
  <c r="U156" i="2" s="1"/>
  <c r="Y156" i="2" s="1"/>
  <c r="I96" i="2"/>
  <c r="S96" i="2" s="1"/>
  <c r="U96" i="2" s="1"/>
  <c r="Y96" i="2" s="1"/>
  <c r="I32" i="2"/>
  <c r="S32" i="2" s="1"/>
  <c r="V32" i="2" s="1"/>
  <c r="Z32" i="2" s="1"/>
  <c r="I190" i="2"/>
  <c r="S190" i="2" s="1"/>
  <c r="U190" i="2" s="1"/>
  <c r="Y190" i="2" s="1"/>
  <c r="H190" i="2"/>
  <c r="I166" i="2"/>
  <c r="S166" i="2" s="1"/>
  <c r="T166" i="2" s="1"/>
  <c r="X166" i="2" s="1"/>
  <c r="H166" i="2"/>
  <c r="I150" i="2"/>
  <c r="S150" i="2" s="1"/>
  <c r="H150" i="2"/>
  <c r="I134" i="2"/>
  <c r="S134" i="2" s="1"/>
  <c r="T134" i="2" s="1"/>
  <c r="X134" i="2" s="1"/>
  <c r="H134" i="2"/>
  <c r="I110" i="2"/>
  <c r="S110" i="2" s="1"/>
  <c r="V110" i="2" s="1"/>
  <c r="Z110" i="2" s="1"/>
  <c r="H110" i="2"/>
  <c r="I86" i="2"/>
  <c r="S86" i="2" s="1"/>
  <c r="U86" i="2" s="1"/>
  <c r="Y86" i="2" s="1"/>
  <c r="H86" i="2"/>
  <c r="I70" i="2"/>
  <c r="S70" i="2" s="1"/>
  <c r="T70" i="2" s="1"/>
  <c r="X70" i="2" s="1"/>
  <c r="H70" i="2"/>
  <c r="I38" i="2"/>
  <c r="S38" i="2" s="1"/>
  <c r="U38" i="2" s="1"/>
  <c r="Y38" i="2" s="1"/>
  <c r="H38" i="2"/>
  <c r="I194" i="2"/>
  <c r="S194" i="2" s="1"/>
  <c r="U194" i="2" s="1"/>
  <c r="Y194" i="2" s="1"/>
  <c r="H194" i="2"/>
  <c r="I186" i="2"/>
  <c r="S186" i="2" s="1"/>
  <c r="V186" i="2" s="1"/>
  <c r="Z186" i="2" s="1"/>
  <c r="H186" i="2"/>
  <c r="I178" i="2"/>
  <c r="S178" i="2" s="1"/>
  <c r="V178" i="2" s="1"/>
  <c r="Z178" i="2" s="1"/>
  <c r="H178" i="2"/>
  <c r="I170" i="2"/>
  <c r="S170" i="2" s="1"/>
  <c r="V170" i="2" s="1"/>
  <c r="Z170" i="2" s="1"/>
  <c r="H170" i="2"/>
  <c r="I162" i="2"/>
  <c r="S162" i="2" s="1"/>
  <c r="T162" i="2" s="1"/>
  <c r="X162" i="2" s="1"/>
  <c r="H162" i="2"/>
  <c r="I154" i="2"/>
  <c r="S154" i="2" s="1"/>
  <c r="V154" i="2" s="1"/>
  <c r="Z154" i="2" s="1"/>
  <c r="H154" i="2"/>
  <c r="I146" i="2"/>
  <c r="S146" i="2" s="1"/>
  <c r="V146" i="2" s="1"/>
  <c r="Z146" i="2" s="1"/>
  <c r="H146" i="2"/>
  <c r="I138" i="2"/>
  <c r="S138" i="2" s="1"/>
  <c r="V138" i="2" s="1"/>
  <c r="Z138" i="2" s="1"/>
  <c r="H138" i="2"/>
  <c r="I130" i="2"/>
  <c r="S130" i="2" s="1"/>
  <c r="V130" i="2" s="1"/>
  <c r="Z130" i="2" s="1"/>
  <c r="H130" i="2"/>
  <c r="I122" i="2"/>
  <c r="S122" i="2" s="1"/>
  <c r="T122" i="2" s="1"/>
  <c r="X122" i="2" s="1"/>
  <c r="H122" i="2"/>
  <c r="I114" i="2"/>
  <c r="S114" i="2" s="1"/>
  <c r="V114" i="2" s="1"/>
  <c r="Z114" i="2" s="1"/>
  <c r="H114" i="2"/>
  <c r="I106" i="2"/>
  <c r="S106" i="2" s="1"/>
  <c r="V106" i="2" s="1"/>
  <c r="Z106" i="2" s="1"/>
  <c r="H106" i="2"/>
  <c r="I98" i="2"/>
  <c r="S98" i="2" s="1"/>
  <c r="V98" i="2" s="1"/>
  <c r="Z98" i="2" s="1"/>
  <c r="H98" i="2"/>
  <c r="I90" i="2"/>
  <c r="S90" i="2" s="1"/>
  <c r="V90" i="2" s="1"/>
  <c r="Z90" i="2" s="1"/>
  <c r="H90" i="2"/>
  <c r="I82" i="2"/>
  <c r="S82" i="2" s="1"/>
  <c r="V82" i="2" s="1"/>
  <c r="Z82" i="2" s="1"/>
  <c r="H82" i="2"/>
  <c r="I74" i="2"/>
  <c r="S74" i="2" s="1"/>
  <c r="V74" i="2" s="1"/>
  <c r="Z74" i="2" s="1"/>
  <c r="H74" i="2"/>
  <c r="I66" i="2"/>
  <c r="S66" i="2" s="1"/>
  <c r="V66" i="2" s="1"/>
  <c r="Z66" i="2" s="1"/>
  <c r="H66" i="2"/>
  <c r="I58" i="2"/>
  <c r="S58" i="2" s="1"/>
  <c r="T58" i="2" s="1"/>
  <c r="X58" i="2" s="1"/>
  <c r="H58" i="2"/>
  <c r="I50" i="2"/>
  <c r="S50" i="2" s="1"/>
  <c r="V50" i="2" s="1"/>
  <c r="Z50" i="2" s="1"/>
  <c r="H50" i="2"/>
  <c r="I42" i="2"/>
  <c r="S42" i="2" s="1"/>
  <c r="V42" i="2" s="1"/>
  <c r="Z42" i="2" s="1"/>
  <c r="H42" i="2"/>
  <c r="I34" i="2"/>
  <c r="S34" i="2" s="1"/>
  <c r="V34" i="2" s="1"/>
  <c r="Z34" i="2" s="1"/>
  <c r="H34" i="2"/>
  <c r="I26" i="2"/>
  <c r="S26" i="2" s="1"/>
  <c r="U26" i="2" s="1"/>
  <c r="Y26" i="2" s="1"/>
  <c r="H26" i="2"/>
  <c r="I18" i="2"/>
  <c r="S18" i="2" s="1"/>
  <c r="V18" i="2" s="1"/>
  <c r="Z18" i="2" s="1"/>
  <c r="H18" i="2"/>
  <c r="I10" i="2"/>
  <c r="S10" i="2" s="1"/>
  <c r="V10" i="2" s="1"/>
  <c r="Z10" i="2" s="1"/>
  <c r="H10" i="2"/>
  <c r="I183" i="2"/>
  <c r="S183" i="2" s="1"/>
  <c r="T183" i="2" s="1"/>
  <c r="X183" i="2" s="1"/>
  <c r="I193" i="2"/>
  <c r="S193" i="2" s="1"/>
  <c r="V193" i="2" s="1"/>
  <c r="Z193" i="2" s="1"/>
  <c r="H193" i="2"/>
  <c r="I177" i="2"/>
  <c r="S177" i="2" s="1"/>
  <c r="V177" i="2" s="1"/>
  <c r="Z177" i="2" s="1"/>
  <c r="H177" i="2"/>
  <c r="H161" i="2"/>
  <c r="I161" i="2"/>
  <c r="S161" i="2" s="1"/>
  <c r="V161" i="2" s="1"/>
  <c r="Z161" i="2" s="1"/>
  <c r="I153" i="2"/>
  <c r="S153" i="2" s="1"/>
  <c r="U153" i="2" s="1"/>
  <c r="Y153" i="2" s="1"/>
  <c r="H153" i="2"/>
  <c r="H137" i="2"/>
  <c r="I137" i="2"/>
  <c r="S137" i="2" s="1"/>
  <c r="V137" i="2" s="1"/>
  <c r="Z137" i="2" s="1"/>
  <c r="I129" i="2"/>
  <c r="S129" i="2" s="1"/>
  <c r="V129" i="2" s="1"/>
  <c r="Z129" i="2" s="1"/>
  <c r="H129" i="2"/>
  <c r="H121" i="2"/>
  <c r="I121" i="2"/>
  <c r="S121" i="2" s="1"/>
  <c r="V121" i="2" s="1"/>
  <c r="Z121" i="2" s="1"/>
  <c r="I113" i="2"/>
  <c r="S113" i="2" s="1"/>
  <c r="U113" i="2" s="1"/>
  <c r="Y113" i="2" s="1"/>
  <c r="H113" i="2"/>
  <c r="H105" i="2"/>
  <c r="I105" i="2"/>
  <c r="S105" i="2" s="1"/>
  <c r="V105" i="2" s="1"/>
  <c r="Z105" i="2" s="1"/>
  <c r="H97" i="2"/>
  <c r="I97" i="2"/>
  <c r="S97" i="2" s="1"/>
  <c r="V97" i="2" s="1"/>
  <c r="Z97" i="2" s="1"/>
  <c r="I89" i="2"/>
  <c r="S89" i="2" s="1"/>
  <c r="V89" i="2" s="1"/>
  <c r="Z89" i="2" s="1"/>
  <c r="H89" i="2"/>
  <c r="H81" i="2"/>
  <c r="I81" i="2"/>
  <c r="S81" i="2" s="1"/>
  <c r="U81" i="2" s="1"/>
  <c r="Y81" i="2" s="1"/>
  <c r="H73" i="2"/>
  <c r="I73" i="2"/>
  <c r="S73" i="2" s="1"/>
  <c r="V73" i="2" s="1"/>
  <c r="Z73" i="2" s="1"/>
  <c r="I65" i="2"/>
  <c r="S65" i="2" s="1"/>
  <c r="V65" i="2" s="1"/>
  <c r="Z65" i="2" s="1"/>
  <c r="H65" i="2"/>
  <c r="H57" i="2"/>
  <c r="I57" i="2"/>
  <c r="S57" i="2" s="1"/>
  <c r="V57" i="2" s="1"/>
  <c r="Z57" i="2" s="1"/>
  <c r="I49" i="2"/>
  <c r="S49" i="2" s="1"/>
  <c r="U49" i="2" s="1"/>
  <c r="Y49" i="2" s="1"/>
  <c r="H49" i="2"/>
  <c r="H41" i="2"/>
  <c r="I41" i="2"/>
  <c r="S41" i="2" s="1"/>
  <c r="V41" i="2" s="1"/>
  <c r="Z41" i="2" s="1"/>
  <c r="H33" i="2"/>
  <c r="I33" i="2"/>
  <c r="S33" i="2" s="1"/>
  <c r="T33" i="2" s="1"/>
  <c r="X33" i="2" s="1"/>
  <c r="I25" i="2"/>
  <c r="S25" i="2" s="1"/>
  <c r="V25" i="2" s="1"/>
  <c r="Z25" i="2" s="1"/>
  <c r="H25" i="2"/>
  <c r="I17" i="2"/>
  <c r="S17" i="2" s="1"/>
  <c r="U17" i="2" s="1"/>
  <c r="Y17" i="2" s="1"/>
  <c r="H17" i="2"/>
  <c r="I9" i="2"/>
  <c r="S9" i="2" s="1"/>
  <c r="V9" i="2" s="1"/>
  <c r="Z9" i="2" s="1"/>
  <c r="H9" i="2"/>
  <c r="I201" i="2"/>
  <c r="S201" i="2" s="1"/>
  <c r="V201" i="2" s="1"/>
  <c r="Z201" i="2" s="1"/>
  <c r="I176" i="2"/>
  <c r="S176" i="2" s="1"/>
  <c r="T176" i="2" s="1"/>
  <c r="X176" i="2" s="1"/>
  <c r="I151" i="2"/>
  <c r="S151" i="2" s="1"/>
  <c r="V151" i="2" s="1"/>
  <c r="Z151" i="2" s="1"/>
  <c r="H152" i="2"/>
  <c r="I152" i="2"/>
  <c r="S152" i="2" s="1"/>
  <c r="U152" i="2" s="1"/>
  <c r="Y152" i="2" s="1"/>
  <c r="I199" i="2"/>
  <c r="S199" i="2" s="1"/>
  <c r="T199" i="2" s="1"/>
  <c r="X199" i="2" s="1"/>
  <c r="H192" i="2"/>
  <c r="I192" i="2"/>
  <c r="S192" i="2" s="1"/>
  <c r="V192" i="2" s="1"/>
  <c r="Z192" i="2" s="1"/>
  <c r="H200" i="2"/>
  <c r="I200" i="2"/>
  <c r="S200" i="2" s="1"/>
  <c r="V200" i="2" s="1"/>
  <c r="Z200" i="2" s="1"/>
  <c r="H191" i="2"/>
  <c r="I191" i="2"/>
  <c r="S191" i="2" s="1"/>
  <c r="T191" i="2" s="1"/>
  <c r="X191" i="2" s="1"/>
  <c r="I102" i="2"/>
  <c r="S102" i="2" s="1"/>
  <c r="U102" i="2" s="1"/>
  <c r="Y102" i="2" s="1"/>
  <c r="H102" i="2"/>
  <c r="I22" i="2"/>
  <c r="S22" i="2" s="1"/>
  <c r="T22" i="2" s="1"/>
  <c r="X22" i="2" s="1"/>
  <c r="H22" i="2"/>
  <c r="T150" i="2"/>
  <c r="X150" i="2" s="1"/>
  <c r="I188" i="2"/>
  <c r="S188" i="2" s="1"/>
  <c r="T188" i="2" s="1"/>
  <c r="X188" i="2" s="1"/>
  <c r="I163" i="2"/>
  <c r="S163" i="2" s="1"/>
  <c r="T163" i="2" s="1"/>
  <c r="X163" i="2" s="1"/>
  <c r="I182" i="2"/>
  <c r="S182" i="2" s="1"/>
  <c r="T182" i="2" s="1"/>
  <c r="X182" i="2" s="1"/>
  <c r="H182" i="2"/>
  <c r="I158" i="2"/>
  <c r="S158" i="2" s="1"/>
  <c r="T158" i="2" s="1"/>
  <c r="X158" i="2" s="1"/>
  <c r="H158" i="2"/>
  <c r="I126" i="2"/>
  <c r="S126" i="2" s="1"/>
  <c r="T126" i="2" s="1"/>
  <c r="X126" i="2" s="1"/>
  <c r="H126" i="2"/>
  <c r="I94" i="2"/>
  <c r="S94" i="2" s="1"/>
  <c r="T94" i="2" s="1"/>
  <c r="X94" i="2" s="1"/>
  <c r="H94" i="2"/>
  <c r="I54" i="2"/>
  <c r="S54" i="2" s="1"/>
  <c r="T54" i="2" s="1"/>
  <c r="X54" i="2" s="1"/>
  <c r="H54" i="2"/>
  <c r="I30" i="2"/>
  <c r="S30" i="2" s="1"/>
  <c r="T30" i="2" s="1"/>
  <c r="X30" i="2" s="1"/>
  <c r="H30" i="2"/>
  <c r="H6" i="2"/>
  <c r="I6" i="2"/>
  <c r="S6" i="2" s="1"/>
  <c r="T6" i="2" s="1"/>
  <c r="X6" i="2" s="1"/>
  <c r="H180" i="2"/>
  <c r="I180" i="2"/>
  <c r="S180" i="2" s="1"/>
  <c r="U180" i="2" s="1"/>
  <c r="Y180" i="2" s="1"/>
  <c r="H164" i="2"/>
  <c r="I164" i="2"/>
  <c r="S164" i="2" s="1"/>
  <c r="U164" i="2" s="1"/>
  <c r="Y164" i="2" s="1"/>
  <c r="H148" i="2"/>
  <c r="I148" i="2"/>
  <c r="S148" i="2" s="1"/>
  <c r="U148" i="2" s="1"/>
  <c r="Y148" i="2" s="1"/>
  <c r="H140" i="2"/>
  <c r="I140" i="2"/>
  <c r="S140" i="2" s="1"/>
  <c r="U140" i="2" s="1"/>
  <c r="Y140" i="2" s="1"/>
  <c r="H124" i="2"/>
  <c r="I124" i="2"/>
  <c r="S124" i="2" s="1"/>
  <c r="U124" i="2" s="1"/>
  <c r="Y124" i="2" s="1"/>
  <c r="H116" i="2"/>
  <c r="I116" i="2"/>
  <c r="S116" i="2" s="1"/>
  <c r="V116" i="2" s="1"/>
  <c r="Z116" i="2" s="1"/>
  <c r="H108" i="2"/>
  <c r="I108" i="2"/>
  <c r="S108" i="2" s="1"/>
  <c r="V108" i="2" s="1"/>
  <c r="Z108" i="2" s="1"/>
  <c r="H100" i="2"/>
  <c r="I100" i="2"/>
  <c r="S100" i="2" s="1"/>
  <c r="U100" i="2" s="1"/>
  <c r="Y100" i="2" s="1"/>
  <c r="H92" i="2"/>
  <c r="I92" i="2"/>
  <c r="S92" i="2" s="1"/>
  <c r="U92" i="2" s="1"/>
  <c r="Y92" i="2" s="1"/>
  <c r="H84" i="2"/>
  <c r="I84" i="2"/>
  <c r="S84" i="2" s="1"/>
  <c r="U84" i="2" s="1"/>
  <c r="Y84" i="2" s="1"/>
  <c r="H76" i="2"/>
  <c r="I76" i="2"/>
  <c r="S76" i="2" s="1"/>
  <c r="T76" i="2" s="1"/>
  <c r="X76" i="2" s="1"/>
  <c r="H68" i="2"/>
  <c r="I68" i="2"/>
  <c r="S68" i="2" s="1"/>
  <c r="T68" i="2" s="1"/>
  <c r="X68" i="2" s="1"/>
  <c r="H60" i="2"/>
  <c r="I60" i="2"/>
  <c r="S60" i="2" s="1"/>
  <c r="T60" i="2" s="1"/>
  <c r="X60" i="2" s="1"/>
  <c r="H52" i="2"/>
  <c r="I52" i="2"/>
  <c r="S52" i="2" s="1"/>
  <c r="V52" i="2" s="1"/>
  <c r="Z52" i="2" s="1"/>
  <c r="H44" i="2"/>
  <c r="I44" i="2"/>
  <c r="S44" i="2" s="1"/>
  <c r="U44" i="2" s="1"/>
  <c r="Y44" i="2" s="1"/>
  <c r="H36" i="2"/>
  <c r="I36" i="2"/>
  <c r="S36" i="2" s="1"/>
  <c r="V36" i="2" s="1"/>
  <c r="Z36" i="2" s="1"/>
  <c r="H28" i="2"/>
  <c r="I28" i="2"/>
  <c r="S28" i="2" s="1"/>
  <c r="V28" i="2" s="1"/>
  <c r="Z28" i="2" s="1"/>
  <c r="H20" i="2"/>
  <c r="I20" i="2"/>
  <c r="S20" i="2" s="1"/>
  <c r="U20" i="2" s="1"/>
  <c r="Y20" i="2" s="1"/>
  <c r="I12" i="2"/>
  <c r="S12" i="2" s="1"/>
  <c r="U12" i="2" s="1"/>
  <c r="Y12" i="2" s="1"/>
  <c r="H12" i="2"/>
  <c r="I4" i="2"/>
  <c r="S4" i="2" s="1"/>
  <c r="U4" i="2" s="1"/>
  <c r="Y4" i="2" s="1"/>
  <c r="H4" i="2"/>
  <c r="U172" i="2"/>
  <c r="Y172" i="2" s="1"/>
  <c r="I185" i="2"/>
  <c r="S185" i="2" s="1"/>
  <c r="V185" i="2" s="1"/>
  <c r="Z185" i="2" s="1"/>
  <c r="I160" i="2"/>
  <c r="S160" i="2" s="1"/>
  <c r="T160" i="2" s="1"/>
  <c r="X160" i="2" s="1"/>
  <c r="I132" i="2"/>
  <c r="S132" i="2" s="1"/>
  <c r="T132" i="2" s="1"/>
  <c r="X132" i="2" s="1"/>
  <c r="H168" i="2"/>
  <c r="I168" i="2"/>
  <c r="S168" i="2" s="1"/>
  <c r="U168" i="2" s="1"/>
  <c r="Y168" i="2" s="1"/>
  <c r="H175" i="2"/>
  <c r="I175" i="2"/>
  <c r="S175" i="2" s="1"/>
  <c r="V175" i="2" s="1"/>
  <c r="Z175" i="2" s="1"/>
  <c r="H167" i="2"/>
  <c r="I167" i="2"/>
  <c r="S167" i="2" s="1"/>
  <c r="T167" i="2" s="1"/>
  <c r="X167" i="2" s="1"/>
  <c r="I198" i="2"/>
  <c r="S198" i="2" s="1"/>
  <c r="U198" i="2" s="1"/>
  <c r="Y198" i="2" s="1"/>
  <c r="H198" i="2"/>
  <c r="I174" i="2"/>
  <c r="S174" i="2" s="1"/>
  <c r="T174" i="2" s="1"/>
  <c r="X174" i="2" s="1"/>
  <c r="H174" i="2"/>
  <c r="I142" i="2"/>
  <c r="S142" i="2" s="1"/>
  <c r="T142" i="2" s="1"/>
  <c r="X142" i="2" s="1"/>
  <c r="H142" i="2"/>
  <c r="I118" i="2"/>
  <c r="S118" i="2" s="1"/>
  <c r="T118" i="2" s="1"/>
  <c r="X118" i="2" s="1"/>
  <c r="H118" i="2"/>
  <c r="I78" i="2"/>
  <c r="S78" i="2" s="1"/>
  <c r="T78" i="2" s="1"/>
  <c r="X78" i="2" s="1"/>
  <c r="H78" i="2"/>
  <c r="I62" i="2"/>
  <c r="S62" i="2" s="1"/>
  <c r="V62" i="2" s="1"/>
  <c r="Z62" i="2" s="1"/>
  <c r="H62" i="2"/>
  <c r="I46" i="2"/>
  <c r="S46" i="2" s="1"/>
  <c r="T46" i="2" s="1"/>
  <c r="X46" i="2" s="1"/>
  <c r="H46" i="2"/>
  <c r="H14" i="2"/>
  <c r="I14" i="2"/>
  <c r="S14" i="2" s="1"/>
  <c r="T14" i="2" s="1"/>
  <c r="X14" i="2" s="1"/>
  <c r="H2" i="2"/>
  <c r="I2" i="2"/>
  <c r="H187" i="2"/>
  <c r="I187" i="2"/>
  <c r="S187" i="2" s="1"/>
  <c r="V187" i="2" s="1"/>
  <c r="Z187" i="2" s="1"/>
  <c r="H179" i="2"/>
  <c r="I179" i="2"/>
  <c r="S179" i="2" s="1"/>
  <c r="V179" i="2" s="1"/>
  <c r="Z179" i="2" s="1"/>
  <c r="H155" i="2"/>
  <c r="I155" i="2"/>
  <c r="S155" i="2" s="1"/>
  <c r="T155" i="2" s="1"/>
  <c r="X155" i="2" s="1"/>
  <c r="H139" i="2"/>
  <c r="I139" i="2"/>
  <c r="S139" i="2" s="1"/>
  <c r="V139" i="2" s="1"/>
  <c r="Z139" i="2" s="1"/>
  <c r="H123" i="2"/>
  <c r="I123" i="2"/>
  <c r="S123" i="2" s="1"/>
  <c r="V123" i="2" s="1"/>
  <c r="Z123" i="2" s="1"/>
  <c r="H115" i="2"/>
  <c r="I115" i="2"/>
  <c r="S115" i="2" s="1"/>
  <c r="T115" i="2" s="1"/>
  <c r="X115" i="2" s="1"/>
  <c r="H107" i="2"/>
  <c r="I107" i="2"/>
  <c r="S107" i="2" s="1"/>
  <c r="T107" i="2" s="1"/>
  <c r="X107" i="2" s="1"/>
  <c r="H99" i="2"/>
  <c r="I99" i="2"/>
  <c r="S99" i="2" s="1"/>
  <c r="U99" i="2" s="1"/>
  <c r="Y99" i="2" s="1"/>
  <c r="H91" i="2"/>
  <c r="I91" i="2"/>
  <c r="S91" i="2" s="1"/>
  <c r="V91" i="2" s="1"/>
  <c r="Z91" i="2" s="1"/>
  <c r="H83" i="2"/>
  <c r="I83" i="2"/>
  <c r="S83" i="2" s="1"/>
  <c r="U83" i="2" s="1"/>
  <c r="Y83" i="2" s="1"/>
  <c r="H75" i="2"/>
  <c r="I75" i="2"/>
  <c r="S75" i="2" s="1"/>
  <c r="U75" i="2" s="1"/>
  <c r="Y75" i="2" s="1"/>
  <c r="H67" i="2"/>
  <c r="I67" i="2"/>
  <c r="S67" i="2" s="1"/>
  <c r="T67" i="2" s="1"/>
  <c r="X67" i="2" s="1"/>
  <c r="H59" i="2"/>
  <c r="I59" i="2"/>
  <c r="S59" i="2" s="1"/>
  <c r="V59" i="2" s="1"/>
  <c r="Z59" i="2" s="1"/>
  <c r="H51" i="2"/>
  <c r="I51" i="2"/>
  <c r="S51" i="2" s="1"/>
  <c r="V51" i="2" s="1"/>
  <c r="Z51" i="2" s="1"/>
  <c r="H43" i="2"/>
  <c r="I43" i="2"/>
  <c r="S43" i="2" s="1"/>
  <c r="T43" i="2" s="1"/>
  <c r="X43" i="2" s="1"/>
  <c r="H35" i="2"/>
  <c r="I35" i="2"/>
  <c r="S35" i="2" s="1"/>
  <c r="V35" i="2" s="1"/>
  <c r="Z35" i="2" s="1"/>
  <c r="H27" i="2"/>
  <c r="I27" i="2"/>
  <c r="S27" i="2" s="1"/>
  <c r="U27" i="2" s="1"/>
  <c r="Y27" i="2" s="1"/>
  <c r="H19" i="2"/>
  <c r="I19" i="2"/>
  <c r="S19" i="2" s="1"/>
  <c r="V19" i="2" s="1"/>
  <c r="Z19" i="2" s="1"/>
  <c r="H11" i="2"/>
  <c r="I11" i="2"/>
  <c r="S11" i="2" s="1"/>
  <c r="T11" i="2" s="1"/>
  <c r="X11" i="2" s="1"/>
  <c r="H3" i="2"/>
  <c r="I3" i="2"/>
  <c r="S3" i="2" s="1"/>
  <c r="T3" i="2" s="1"/>
  <c r="X3" i="2" s="1"/>
  <c r="I184" i="2"/>
  <c r="S184" i="2" s="1"/>
  <c r="U184" i="2" s="1"/>
  <c r="Y184" i="2" s="1"/>
  <c r="I159" i="2"/>
  <c r="S159" i="2" s="1"/>
  <c r="T159" i="2" s="1"/>
  <c r="X159" i="2" s="1"/>
  <c r="I131" i="2"/>
  <c r="S131" i="2" s="1"/>
  <c r="T131" i="2" s="1"/>
  <c r="X131" i="2" s="1"/>
  <c r="I197" i="2"/>
  <c r="S197" i="2" s="1"/>
  <c r="T197" i="2" s="1"/>
  <c r="X197" i="2" s="1"/>
  <c r="H197" i="2"/>
  <c r="I189" i="2"/>
  <c r="S189" i="2" s="1"/>
  <c r="T189" i="2" s="1"/>
  <c r="X189" i="2" s="1"/>
  <c r="H189" i="2"/>
  <c r="I181" i="2"/>
  <c r="S181" i="2" s="1"/>
  <c r="T181" i="2" s="1"/>
  <c r="X181" i="2" s="1"/>
  <c r="H181" i="2"/>
  <c r="I173" i="2"/>
  <c r="S173" i="2" s="1"/>
  <c r="U173" i="2" s="1"/>
  <c r="Y173" i="2" s="1"/>
  <c r="H173" i="2"/>
  <c r="I165" i="2"/>
  <c r="S165" i="2" s="1"/>
  <c r="U165" i="2" s="1"/>
  <c r="Y165" i="2" s="1"/>
  <c r="H165" i="2"/>
  <c r="I157" i="2"/>
  <c r="S157" i="2" s="1"/>
  <c r="U157" i="2" s="1"/>
  <c r="Y157" i="2" s="1"/>
  <c r="H157" i="2"/>
  <c r="I149" i="2"/>
  <c r="S149" i="2" s="1"/>
  <c r="V149" i="2" s="1"/>
  <c r="Z149" i="2" s="1"/>
  <c r="H149" i="2"/>
  <c r="I141" i="2"/>
  <c r="S141" i="2" s="1"/>
  <c r="U141" i="2" s="1"/>
  <c r="Y141" i="2" s="1"/>
  <c r="H141" i="2"/>
  <c r="I133" i="2"/>
  <c r="S133" i="2" s="1"/>
  <c r="T133" i="2" s="1"/>
  <c r="X133" i="2" s="1"/>
  <c r="H133" i="2"/>
  <c r="I125" i="2"/>
  <c r="S125" i="2" s="1"/>
  <c r="U125" i="2" s="1"/>
  <c r="Y125" i="2" s="1"/>
  <c r="H125" i="2"/>
  <c r="I117" i="2"/>
  <c r="S117" i="2" s="1"/>
  <c r="T117" i="2" s="1"/>
  <c r="X117" i="2" s="1"/>
  <c r="H117" i="2"/>
  <c r="I109" i="2"/>
  <c r="S109" i="2" s="1"/>
  <c r="U109" i="2" s="1"/>
  <c r="Y109" i="2" s="1"/>
  <c r="H109" i="2"/>
  <c r="I101" i="2"/>
  <c r="S101" i="2" s="1"/>
  <c r="T101" i="2" s="1"/>
  <c r="X101" i="2" s="1"/>
  <c r="H101" i="2"/>
  <c r="I93" i="2"/>
  <c r="S93" i="2" s="1"/>
  <c r="T93" i="2" s="1"/>
  <c r="X93" i="2" s="1"/>
  <c r="H93" i="2"/>
  <c r="I85" i="2"/>
  <c r="S85" i="2" s="1"/>
  <c r="V85" i="2" s="1"/>
  <c r="Z85" i="2" s="1"/>
  <c r="H85" i="2"/>
  <c r="I77" i="2"/>
  <c r="S77" i="2" s="1"/>
  <c r="V77" i="2" s="1"/>
  <c r="Z77" i="2" s="1"/>
  <c r="H77" i="2"/>
  <c r="I69" i="2"/>
  <c r="S69" i="2" s="1"/>
  <c r="T69" i="2" s="1"/>
  <c r="X69" i="2" s="1"/>
  <c r="H69" i="2"/>
  <c r="I61" i="2"/>
  <c r="S61" i="2" s="1"/>
  <c r="T61" i="2" s="1"/>
  <c r="X61" i="2" s="1"/>
  <c r="H61" i="2"/>
  <c r="I53" i="2"/>
  <c r="S53" i="2" s="1"/>
  <c r="V53" i="2" s="1"/>
  <c r="Z53" i="2" s="1"/>
  <c r="H53" i="2"/>
  <c r="I45" i="2"/>
  <c r="S45" i="2" s="1"/>
  <c r="U45" i="2" s="1"/>
  <c r="Y45" i="2" s="1"/>
  <c r="H45" i="2"/>
  <c r="I37" i="2"/>
  <c r="S37" i="2" s="1"/>
  <c r="V37" i="2" s="1"/>
  <c r="Z37" i="2" s="1"/>
  <c r="H37" i="2"/>
  <c r="I29" i="2"/>
  <c r="S29" i="2" s="1"/>
  <c r="U29" i="2" s="1"/>
  <c r="Y29" i="2" s="1"/>
  <c r="H29" i="2"/>
  <c r="I21" i="2"/>
  <c r="S21" i="2" s="1"/>
  <c r="V21" i="2" s="1"/>
  <c r="Z21" i="2" s="1"/>
  <c r="H21" i="2"/>
  <c r="I13" i="2"/>
  <c r="S13" i="2" s="1"/>
  <c r="U13" i="2" s="1"/>
  <c r="Y13" i="2" s="1"/>
  <c r="H13" i="2"/>
  <c r="I5" i="2"/>
  <c r="S5" i="2" s="1"/>
  <c r="U5" i="2" s="1"/>
  <c r="Y5" i="2" s="1"/>
  <c r="H5" i="2"/>
  <c r="I136" i="2"/>
  <c r="S136" i="2" s="1"/>
  <c r="T136" i="2" s="1"/>
  <c r="X136" i="2" s="1"/>
  <c r="I111" i="2"/>
  <c r="S111" i="2" s="1"/>
  <c r="T111" i="2" s="1"/>
  <c r="X111" i="2" s="1"/>
  <c r="I72" i="2"/>
  <c r="S72" i="2" s="1"/>
  <c r="T72" i="2" s="1"/>
  <c r="X72" i="2" s="1"/>
  <c r="I47" i="2"/>
  <c r="S47" i="2" s="1"/>
  <c r="U47" i="2" s="1"/>
  <c r="Y47" i="2" s="1"/>
  <c r="I7" i="2"/>
  <c r="S7" i="2" s="1"/>
  <c r="T7" i="2" s="1"/>
  <c r="X7" i="2" s="1"/>
  <c r="I143" i="2"/>
  <c r="S143" i="2" s="1"/>
  <c r="T143" i="2" s="1"/>
  <c r="X143" i="2" s="1"/>
  <c r="I104" i="2"/>
  <c r="S104" i="2" s="1"/>
  <c r="U104" i="2" s="1"/>
  <c r="Y104" i="2" s="1"/>
  <c r="I79" i="2"/>
  <c r="S79" i="2" s="1"/>
  <c r="V79" i="2" s="1"/>
  <c r="Z79" i="2" s="1"/>
  <c r="I40" i="2"/>
  <c r="S40" i="2" s="1"/>
  <c r="U40" i="2" s="1"/>
  <c r="Y40" i="2" s="1"/>
  <c r="I128" i="2"/>
  <c r="S128" i="2" s="1"/>
  <c r="T128" i="2" s="1"/>
  <c r="X128" i="2" s="1"/>
  <c r="I103" i="2"/>
  <c r="S103" i="2" s="1"/>
  <c r="T103" i="2" s="1"/>
  <c r="X103" i="2" s="1"/>
  <c r="I64" i="2"/>
  <c r="S64" i="2" s="1"/>
  <c r="V64" i="2" s="1"/>
  <c r="Z64" i="2" s="1"/>
  <c r="I39" i="2"/>
  <c r="S39" i="2" s="1"/>
  <c r="T39" i="2" s="1"/>
  <c r="X39" i="2" s="1"/>
  <c r="U95" i="2"/>
  <c r="Y95" i="2" s="1"/>
  <c r="I127" i="2"/>
  <c r="S127" i="2" s="1"/>
  <c r="V127" i="2" s="1"/>
  <c r="Z127" i="2" s="1"/>
  <c r="I88" i="2"/>
  <c r="S88" i="2" s="1"/>
  <c r="U88" i="2" s="1"/>
  <c r="Y88" i="2" s="1"/>
  <c r="I63" i="2"/>
  <c r="S63" i="2" s="1"/>
  <c r="U63" i="2" s="1"/>
  <c r="Y63" i="2" s="1"/>
  <c r="I24" i="2"/>
  <c r="S24" i="2" s="1"/>
  <c r="T24" i="2" s="1"/>
  <c r="X24" i="2" s="1"/>
  <c r="T256" i="2"/>
  <c r="V145" i="2"/>
  <c r="Z145" i="2" s="1"/>
  <c r="U255" i="2"/>
  <c r="T240" i="2"/>
  <c r="V225" i="2"/>
  <c r="U273" i="2"/>
  <c r="T273" i="2"/>
  <c r="V273" i="2"/>
  <c r="U265" i="2"/>
  <c r="V265" i="2"/>
  <c r="T265" i="2"/>
  <c r="U257" i="2"/>
  <c r="T257" i="2"/>
  <c r="V257" i="2"/>
  <c r="U249" i="2"/>
  <c r="V249" i="2"/>
  <c r="T249" i="2"/>
  <c r="U241" i="2"/>
  <c r="T241" i="2"/>
  <c r="V241" i="2"/>
  <c r="U233" i="2"/>
  <c r="T233" i="2"/>
  <c r="V233" i="2"/>
  <c r="V217" i="2"/>
  <c r="U217" i="2"/>
  <c r="T272" i="2"/>
  <c r="U272" i="2"/>
  <c r="T264" i="2"/>
  <c r="U264" i="2"/>
  <c r="U271" i="2"/>
  <c r="T271" i="2"/>
  <c r="U263" i="2"/>
  <c r="T263" i="2"/>
  <c r="T267" i="2"/>
  <c r="T259" i="2"/>
  <c r="T251" i="2"/>
  <c r="T243" i="2"/>
  <c r="T235" i="2"/>
  <c r="T227" i="2"/>
  <c r="T219" i="2"/>
  <c r="T211" i="2"/>
  <c r="T195" i="2"/>
  <c r="X195" i="2" s="1"/>
  <c r="T147" i="2"/>
  <c r="X147" i="2" s="1"/>
  <c r="V253" i="2"/>
  <c r="V261" i="2"/>
  <c r="V237" i="2"/>
  <c r="T261" i="2"/>
  <c r="U248" i="2"/>
  <c r="U209" i="2"/>
  <c r="V269" i="2"/>
  <c r="T247" i="2"/>
  <c r="T209" i="2"/>
  <c r="V229" i="2"/>
  <c r="T269" i="2"/>
  <c r="V245" i="2"/>
  <c r="T231" i="2"/>
  <c r="U268" i="2"/>
  <c r="U252" i="2"/>
  <c r="T228" i="2"/>
  <c r="V219" i="2"/>
  <c r="U211" i="2"/>
  <c r="V206" i="2"/>
  <c r="T172" i="2"/>
  <c r="X172" i="2" s="1"/>
  <c r="T156" i="2"/>
  <c r="X156" i="2" s="1"/>
  <c r="V150" i="2"/>
  <c r="Z150" i="2" s="1"/>
  <c r="V38" i="2"/>
  <c r="Z38" i="2" s="1"/>
  <c r="U260" i="2"/>
  <c r="U244" i="2"/>
  <c r="U236" i="2"/>
  <c r="V70" i="2"/>
  <c r="Z70" i="2" s="1"/>
  <c r="U221" i="2"/>
  <c r="V221" i="2"/>
  <c r="U213" i="2"/>
  <c r="V213" i="2"/>
  <c r="U205" i="2"/>
  <c r="V205" i="2"/>
  <c r="V270" i="2"/>
  <c r="T268" i="2"/>
  <c r="V262" i="2"/>
  <c r="T260" i="2"/>
  <c r="V254" i="2"/>
  <c r="T252" i="2"/>
  <c r="V246" i="2"/>
  <c r="T244" i="2"/>
  <c r="V238" i="2"/>
  <c r="T236" i="2"/>
  <c r="V230" i="2"/>
  <c r="V227" i="2"/>
  <c r="U223" i="2"/>
  <c r="U219" i="2"/>
  <c r="V214" i="2"/>
  <c r="U210" i="2"/>
  <c r="U206" i="2"/>
  <c r="U150" i="2"/>
  <c r="Y150" i="2" s="1"/>
  <c r="T145" i="2"/>
  <c r="X145" i="2" s="1"/>
  <c r="U70" i="2"/>
  <c r="Y70" i="2" s="1"/>
  <c r="U270" i="2"/>
  <c r="V267" i="2"/>
  <c r="U262" i="2"/>
  <c r="V259" i="2"/>
  <c r="U254" i="2"/>
  <c r="U246" i="2"/>
  <c r="V243" i="2"/>
  <c r="U238" i="2"/>
  <c r="V235" i="2"/>
  <c r="U230" i="2"/>
  <c r="U227" i="2"/>
  <c r="V222" i="2"/>
  <c r="U218" i="2"/>
  <c r="U214" i="2"/>
  <c r="T210" i="2"/>
  <c r="U138" i="2"/>
  <c r="Y138" i="2" s="1"/>
  <c r="U106" i="2"/>
  <c r="Y106" i="2" s="1"/>
  <c r="U74" i="2"/>
  <c r="Y74" i="2" s="1"/>
  <c r="V272" i="2"/>
  <c r="U267" i="2"/>
  <c r="V264" i="2"/>
  <c r="V256" i="2"/>
  <c r="U251" i="2"/>
  <c r="V248" i="2"/>
  <c r="V240" i="2"/>
  <c r="U235" i="2"/>
  <c r="V232" i="2"/>
  <c r="U226" i="2"/>
  <c r="U222" i="2"/>
  <c r="T218" i="2"/>
  <c r="T138" i="2"/>
  <c r="X138" i="2" s="1"/>
  <c r="T106" i="2"/>
  <c r="X106" i="2" s="1"/>
  <c r="U232" i="2"/>
  <c r="T226" i="2"/>
  <c r="V204" i="2"/>
  <c r="V274" i="2"/>
  <c r="V266" i="2"/>
  <c r="V258" i="2"/>
  <c r="U253" i="2"/>
  <c r="V250" i="2"/>
  <c r="U245" i="2"/>
  <c r="V242" i="2"/>
  <c r="U237" i="2"/>
  <c r="V234" i="2"/>
  <c r="U229" i="2"/>
  <c r="U225" i="2"/>
  <c r="T221" i="2"/>
  <c r="T217" i="2"/>
  <c r="V212" i="2"/>
  <c r="T204" i="2"/>
  <c r="V147" i="2"/>
  <c r="Z147" i="2" s="1"/>
  <c r="T224" i="2"/>
  <c r="U224" i="2"/>
  <c r="T216" i="2"/>
  <c r="U216" i="2"/>
  <c r="T208" i="2"/>
  <c r="U208" i="2"/>
  <c r="U120" i="2"/>
  <c r="Y120" i="2" s="1"/>
  <c r="T96" i="2"/>
  <c r="X96" i="2" s="1"/>
  <c r="V96" i="2"/>
  <c r="Z96" i="2" s="1"/>
  <c r="T80" i="2"/>
  <c r="X80" i="2" s="1"/>
  <c r="U80" i="2"/>
  <c r="Y80" i="2" s="1"/>
  <c r="V80" i="2"/>
  <c r="Z80" i="2" s="1"/>
  <c r="U32" i="2"/>
  <c r="Y32" i="2" s="1"/>
  <c r="T16" i="2"/>
  <c r="X16" i="2" s="1"/>
  <c r="U16" i="2"/>
  <c r="Y16" i="2" s="1"/>
  <c r="U8" i="2"/>
  <c r="Y8" i="2" s="1"/>
  <c r="U274" i="2"/>
  <c r="V271" i="2"/>
  <c r="U266" i="2"/>
  <c r="V263" i="2"/>
  <c r="U258" i="2"/>
  <c r="V255" i="2"/>
  <c r="U250" i="2"/>
  <c r="V247" i="2"/>
  <c r="U242" i="2"/>
  <c r="V239" i="2"/>
  <c r="U234" i="2"/>
  <c r="V231" i="2"/>
  <c r="T225" i="2"/>
  <c r="V220" i="2"/>
  <c r="V216" i="2"/>
  <c r="T212" i="2"/>
  <c r="V207" i="2"/>
  <c r="V203" i="2"/>
  <c r="U178" i="2"/>
  <c r="Y178" i="2" s="1"/>
  <c r="U146" i="2"/>
  <c r="Y146" i="2" s="1"/>
  <c r="V135" i="2"/>
  <c r="Z135" i="2" s="1"/>
  <c r="V119" i="2"/>
  <c r="Z119" i="2" s="1"/>
  <c r="U114" i="2"/>
  <c r="Y114" i="2" s="1"/>
  <c r="U82" i="2"/>
  <c r="Y82" i="2" s="1"/>
  <c r="V55" i="2"/>
  <c r="Z55" i="2" s="1"/>
  <c r="U50" i="2"/>
  <c r="Y50" i="2" s="1"/>
  <c r="V228" i="2"/>
  <c r="V224" i="2"/>
  <c r="T220" i="2"/>
  <c r="V215" i="2"/>
  <c r="U207" i="2"/>
  <c r="U203" i="2"/>
  <c r="T178" i="2"/>
  <c r="X178" i="2" s="1"/>
  <c r="V172" i="2"/>
  <c r="Z172" i="2" s="1"/>
  <c r="V156" i="2"/>
  <c r="Z156" i="2" s="1"/>
  <c r="T146" i="2"/>
  <c r="X146" i="2" s="1"/>
  <c r="U135" i="2"/>
  <c r="Y135" i="2" s="1"/>
  <c r="T130" i="2"/>
  <c r="X130" i="2" s="1"/>
  <c r="U119" i="2"/>
  <c r="Y119" i="2" s="1"/>
  <c r="T114" i="2"/>
  <c r="X114" i="2" s="1"/>
  <c r="T82" i="2"/>
  <c r="X82" i="2" s="1"/>
  <c r="U55" i="2"/>
  <c r="Y55" i="2" s="1"/>
  <c r="T50" i="2"/>
  <c r="X50" i="2" s="1"/>
  <c r="T120" i="2" l="1"/>
  <c r="X120" i="2" s="1"/>
  <c r="U65" i="2"/>
  <c r="Y65" i="2" s="1"/>
  <c r="T38" i="2"/>
  <c r="X38" i="2" s="1"/>
  <c r="T65" i="2"/>
  <c r="X65" i="2" s="1"/>
  <c r="V140" i="2"/>
  <c r="Z140" i="2" s="1"/>
  <c r="T42" i="2"/>
  <c r="X42" i="2" s="1"/>
  <c r="T74" i="2"/>
  <c r="X74" i="2" s="1"/>
  <c r="U10" i="2"/>
  <c r="Y10" i="2" s="1"/>
  <c r="V194" i="2"/>
  <c r="Z194" i="2" s="1"/>
  <c r="V8" i="2"/>
  <c r="Z8" i="2" s="1"/>
  <c r="V68" i="2"/>
  <c r="Z68" i="2" s="1"/>
  <c r="V166" i="2"/>
  <c r="Z166" i="2" s="1"/>
  <c r="T112" i="2"/>
  <c r="X112" i="2" s="1"/>
  <c r="T56" i="2"/>
  <c r="X56" i="2" s="1"/>
  <c r="U9" i="2"/>
  <c r="Y9" i="2" s="1"/>
  <c r="U71" i="2"/>
  <c r="Y71" i="2" s="1"/>
  <c r="U41" i="2"/>
  <c r="Y41" i="2" s="1"/>
  <c r="V163" i="2"/>
  <c r="Z163" i="2" s="1"/>
  <c r="T64" i="2"/>
  <c r="X64" i="2" s="1"/>
  <c r="V76" i="2"/>
  <c r="Z76" i="2" s="1"/>
  <c r="U151" i="2"/>
  <c r="Y151" i="2" s="1"/>
  <c r="V17" i="2"/>
  <c r="Z17" i="2" s="1"/>
  <c r="T137" i="2"/>
  <c r="X137" i="2" s="1"/>
  <c r="T10" i="2"/>
  <c r="X10" i="2" s="1"/>
  <c r="U137" i="2"/>
  <c r="Y137" i="2" s="1"/>
  <c r="T190" i="2"/>
  <c r="X190" i="2" s="1"/>
  <c r="V14" i="2"/>
  <c r="Z14" i="2" s="1"/>
  <c r="V155" i="2"/>
  <c r="Z155" i="2" s="1"/>
  <c r="V199" i="2"/>
  <c r="Z199" i="2" s="1"/>
  <c r="U191" i="2"/>
  <c r="Y191" i="2" s="1"/>
  <c r="V100" i="2"/>
  <c r="Z100" i="2" s="1"/>
  <c r="U163" i="2"/>
  <c r="Y163" i="2" s="1"/>
  <c r="U14" i="2"/>
  <c r="Y14" i="2" s="1"/>
  <c r="V171" i="2"/>
  <c r="Z171" i="2" s="1"/>
  <c r="T196" i="2"/>
  <c r="X196" i="2" s="1"/>
  <c r="T75" i="2"/>
  <c r="X75" i="2" s="1"/>
  <c r="T113" i="2"/>
  <c r="X113" i="2" s="1"/>
  <c r="V153" i="2"/>
  <c r="Z153" i="2" s="1"/>
  <c r="U28" i="2"/>
  <c r="Y28" i="2" s="1"/>
  <c r="V54" i="2"/>
  <c r="Z54" i="2" s="1"/>
  <c r="T9" i="2"/>
  <c r="X9" i="2" s="1"/>
  <c r="U193" i="2"/>
  <c r="Y193" i="2" s="1"/>
  <c r="V167" i="2"/>
  <c r="Z167" i="2" s="1"/>
  <c r="V86" i="2"/>
  <c r="Z86" i="2" s="1"/>
  <c r="T173" i="2"/>
  <c r="X173" i="2" s="1"/>
  <c r="T185" i="2"/>
  <c r="X185" i="2" s="1"/>
  <c r="V196" i="2"/>
  <c r="Z196" i="2" s="1"/>
  <c r="T193" i="2"/>
  <c r="X193" i="2" s="1"/>
  <c r="V56" i="2"/>
  <c r="Z56" i="2" s="1"/>
  <c r="U112" i="2"/>
  <c r="Y112" i="2" s="1"/>
  <c r="T198" i="2"/>
  <c r="X198" i="2" s="1"/>
  <c r="U143" i="2"/>
  <c r="Y143" i="2" s="1"/>
  <c r="V183" i="2"/>
  <c r="Z183" i="2" s="1"/>
  <c r="V48" i="2"/>
  <c r="Z48" i="2" s="1"/>
  <c r="T153" i="2"/>
  <c r="X153" i="2" s="1"/>
  <c r="T90" i="2"/>
  <c r="X90" i="2" s="1"/>
  <c r="U170" i="2"/>
  <c r="Y170" i="2" s="1"/>
  <c r="V134" i="2"/>
  <c r="Z134" i="2" s="1"/>
  <c r="V162" i="2"/>
  <c r="Z162" i="2" s="1"/>
  <c r="U48" i="2"/>
  <c r="Y48" i="2" s="1"/>
  <c r="V144" i="2"/>
  <c r="Z144" i="2" s="1"/>
  <c r="U171" i="2"/>
  <c r="Y171" i="2" s="1"/>
  <c r="U144" i="2"/>
  <c r="Y144" i="2" s="1"/>
  <c r="T45" i="2"/>
  <c r="X45" i="2" s="1"/>
  <c r="U162" i="2"/>
  <c r="Y162" i="2" s="1"/>
  <c r="V152" i="2"/>
  <c r="Z152" i="2" s="1"/>
  <c r="T26" i="2"/>
  <c r="X26" i="2" s="1"/>
  <c r="T170" i="2"/>
  <c r="X170" i="2" s="1"/>
  <c r="T91" i="2"/>
  <c r="X91" i="2" s="1"/>
  <c r="U42" i="2"/>
  <c r="Y42" i="2" s="1"/>
  <c r="U134" i="2"/>
  <c r="Y134" i="2" s="1"/>
  <c r="T28" i="2"/>
  <c r="X28" i="2" s="1"/>
  <c r="U91" i="2"/>
  <c r="Y91" i="2" s="1"/>
  <c r="V27" i="2"/>
  <c r="Z27" i="2" s="1"/>
  <c r="U183" i="2"/>
  <c r="Y183" i="2" s="1"/>
  <c r="T152" i="2"/>
  <c r="X152" i="2" s="1"/>
  <c r="T99" i="2"/>
  <c r="X99" i="2" s="1"/>
  <c r="V182" i="2"/>
  <c r="Z182" i="2" s="1"/>
  <c r="T184" i="2"/>
  <c r="X184" i="2" s="1"/>
  <c r="V15" i="2"/>
  <c r="Z15" i="2" s="1"/>
  <c r="T31" i="2"/>
  <c r="X31" i="2" s="1"/>
  <c r="U23" i="2"/>
  <c r="Y23" i="2" s="1"/>
  <c r="T194" i="2"/>
  <c r="X194" i="2" s="1"/>
  <c r="T25" i="2"/>
  <c r="X25" i="2" s="1"/>
  <c r="U89" i="2"/>
  <c r="Y89" i="2" s="1"/>
  <c r="U66" i="2"/>
  <c r="Y66" i="2" s="1"/>
  <c r="U110" i="2"/>
  <c r="Y110" i="2" s="1"/>
  <c r="V190" i="2"/>
  <c r="Z190" i="2" s="1"/>
  <c r="T66" i="2"/>
  <c r="X66" i="2" s="1"/>
  <c r="V71" i="2"/>
  <c r="Z71" i="2" s="1"/>
  <c r="T32" i="2"/>
  <c r="X32" i="2" s="1"/>
  <c r="V160" i="2"/>
  <c r="Z160" i="2" s="1"/>
  <c r="T44" i="2"/>
  <c r="X44" i="2" s="1"/>
  <c r="T110" i="2"/>
  <c r="X110" i="2" s="1"/>
  <c r="V87" i="2"/>
  <c r="Z87" i="2" s="1"/>
  <c r="U200" i="2"/>
  <c r="Y200" i="2" s="1"/>
  <c r="U98" i="2"/>
  <c r="Y98" i="2" s="1"/>
  <c r="T139" i="2"/>
  <c r="X139" i="2" s="1"/>
  <c r="T21" i="2"/>
  <c r="X21" i="2" s="1"/>
  <c r="U117" i="2"/>
  <c r="Y117" i="2" s="1"/>
  <c r="T108" i="2"/>
  <c r="X108" i="2" s="1"/>
  <c r="T34" i="2"/>
  <c r="X34" i="2" s="1"/>
  <c r="U87" i="2"/>
  <c r="Y87" i="2" s="1"/>
  <c r="V67" i="2"/>
  <c r="Z67" i="2" s="1"/>
  <c r="T169" i="2"/>
  <c r="X169" i="2" s="1"/>
  <c r="V94" i="2"/>
  <c r="Z94" i="2" s="1"/>
  <c r="V132" i="2"/>
  <c r="Z132" i="2" s="1"/>
  <c r="V31" i="2"/>
  <c r="Z31" i="2" s="1"/>
  <c r="V23" i="2"/>
  <c r="Z23" i="2" s="1"/>
  <c r="U34" i="2"/>
  <c r="Y34" i="2" s="1"/>
  <c r="V169" i="2"/>
  <c r="Z169" i="2" s="1"/>
  <c r="V44" i="2"/>
  <c r="Z44" i="2" s="1"/>
  <c r="T98" i="2"/>
  <c r="X98" i="2" s="1"/>
  <c r="U78" i="2"/>
  <c r="Y78" i="2" s="1"/>
  <c r="U35" i="2"/>
  <c r="Y35" i="2" s="1"/>
  <c r="U103" i="2"/>
  <c r="Y103" i="2" s="1"/>
  <c r="U130" i="2"/>
  <c r="Y130" i="2" s="1"/>
  <c r="U94" i="2"/>
  <c r="Y94" i="2" s="1"/>
  <c r="T148" i="2"/>
  <c r="X148" i="2" s="1"/>
  <c r="V148" i="2"/>
  <c r="Z148" i="2" s="1"/>
  <c r="T35" i="2"/>
  <c r="X35" i="2" s="1"/>
  <c r="U33" i="2"/>
  <c r="Y33" i="2" s="1"/>
  <c r="AC202" i="2" a="1"/>
  <c r="AC202" i="2" s="1"/>
  <c r="U46" i="2"/>
  <c r="Y46" i="2" s="1"/>
  <c r="V92" i="2"/>
  <c r="Z92" i="2" s="1"/>
  <c r="U64" i="2"/>
  <c r="Y64" i="2" s="1"/>
  <c r="T192" i="2"/>
  <c r="X192" i="2" s="1"/>
  <c r="U54" i="2"/>
  <c r="Y54" i="2" s="1"/>
  <c r="U116" i="2"/>
  <c r="Y116" i="2" s="1"/>
  <c r="V113" i="2"/>
  <c r="Z113" i="2" s="1"/>
  <c r="U30" i="2"/>
  <c r="Y30" i="2" s="1"/>
  <c r="U7" i="2"/>
  <c r="Y7" i="2" s="1"/>
  <c r="V176" i="2"/>
  <c r="Z176" i="2" s="1"/>
  <c r="T18" i="2"/>
  <c r="X18" i="2" s="1"/>
  <c r="V24" i="2"/>
  <c r="Z24" i="2" s="1"/>
  <c r="V136" i="2"/>
  <c r="Z136" i="2" s="1"/>
  <c r="U176" i="2"/>
  <c r="Y176" i="2" s="1"/>
  <c r="U158" i="2"/>
  <c r="Y158" i="2" s="1"/>
  <c r="U25" i="2"/>
  <c r="Y25" i="2" s="1"/>
  <c r="T164" i="2"/>
  <c r="X164" i="2" s="1"/>
  <c r="U186" i="2"/>
  <c r="Y186" i="2" s="1"/>
  <c r="T17" i="2"/>
  <c r="X17" i="2" s="1"/>
  <c r="U181" i="2"/>
  <c r="Y181" i="2" s="1"/>
  <c r="V83" i="2"/>
  <c r="Z83" i="2" s="1"/>
  <c r="V63" i="2"/>
  <c r="Z63" i="2" s="1"/>
  <c r="T63" i="2"/>
  <c r="X63" i="2" s="1"/>
  <c r="U127" i="2"/>
  <c r="Y127" i="2" s="1"/>
  <c r="U177" i="2"/>
  <c r="Y177" i="2" s="1"/>
  <c r="T15" i="2"/>
  <c r="X15" i="2" s="1"/>
  <c r="T116" i="2"/>
  <c r="X116" i="2" s="1"/>
  <c r="T175" i="2"/>
  <c r="X175" i="2" s="1"/>
  <c r="T95" i="2"/>
  <c r="X95" i="2" s="1"/>
  <c r="T201" i="2"/>
  <c r="X201" i="2" s="1"/>
  <c r="V7" i="2"/>
  <c r="Z7" i="2" s="1"/>
  <c r="V30" i="2"/>
  <c r="Z30" i="2" s="1"/>
  <c r="U19" i="2"/>
  <c r="Y19" i="2" s="1"/>
  <c r="V49" i="2"/>
  <c r="Z49" i="2" s="1"/>
  <c r="U18" i="2"/>
  <c r="Y18" i="2" s="1"/>
  <c r="T77" i="2"/>
  <c r="X77" i="2" s="1"/>
  <c r="U192" i="2"/>
  <c r="Y192" i="2" s="1"/>
  <c r="T89" i="2"/>
  <c r="X89" i="2" s="1"/>
  <c r="V164" i="2"/>
  <c r="Z164" i="2" s="1"/>
  <c r="T27" i="2"/>
  <c r="X27" i="2" s="1"/>
  <c r="T49" i="2"/>
  <c r="X49" i="2" s="1"/>
  <c r="U182" i="2"/>
  <c r="Y182" i="2" s="1"/>
  <c r="V159" i="2"/>
  <c r="Z159" i="2" s="1"/>
  <c r="U175" i="2"/>
  <c r="Y175" i="2" s="1"/>
  <c r="T57" i="2"/>
  <c r="X57" i="2" s="1"/>
  <c r="T121" i="2"/>
  <c r="X121" i="2" s="1"/>
  <c r="V174" i="2"/>
  <c r="Z174" i="2" s="1"/>
  <c r="V20" i="2"/>
  <c r="Z20" i="2" s="1"/>
  <c r="U139" i="2"/>
  <c r="Y139" i="2" s="1"/>
  <c r="U122" i="2"/>
  <c r="Y122" i="2" s="1"/>
  <c r="T129" i="2"/>
  <c r="X129" i="2" s="1"/>
  <c r="U149" i="2"/>
  <c r="Y149" i="2" s="1"/>
  <c r="U161" i="2"/>
  <c r="Y161" i="2" s="1"/>
  <c r="V191" i="2"/>
  <c r="Z191" i="2" s="1"/>
  <c r="U52" i="2"/>
  <c r="Y52" i="2" s="1"/>
  <c r="T102" i="2"/>
  <c r="X102" i="2" s="1"/>
  <c r="V39" i="2"/>
  <c r="Z39" i="2" s="1"/>
  <c r="T104" i="2"/>
  <c r="X104" i="2" s="1"/>
  <c r="V168" i="2"/>
  <c r="Z168" i="2" s="1"/>
  <c r="T52" i="2"/>
  <c r="X52" i="2" s="1"/>
  <c r="U121" i="2"/>
  <c r="Y121" i="2" s="1"/>
  <c r="U24" i="2"/>
  <c r="Y24" i="2" s="1"/>
  <c r="T151" i="2"/>
  <c r="X151" i="2" s="1"/>
  <c r="T53" i="2"/>
  <c r="X53" i="2" s="1"/>
  <c r="T40" i="2"/>
  <c r="X40" i="2" s="1"/>
  <c r="V104" i="2"/>
  <c r="Z104" i="2" s="1"/>
  <c r="U142" i="2"/>
  <c r="Y142" i="2" s="1"/>
  <c r="V33" i="2"/>
  <c r="Z33" i="2" s="1"/>
  <c r="T86" i="2"/>
  <c r="X86" i="2" s="1"/>
  <c r="V12" i="2"/>
  <c r="Z12" i="2" s="1"/>
  <c r="V103" i="2"/>
  <c r="Z103" i="2" s="1"/>
  <c r="V99" i="2"/>
  <c r="Z99" i="2" s="1"/>
  <c r="U73" i="2"/>
  <c r="Y73" i="2" s="1"/>
  <c r="V142" i="2"/>
  <c r="Z142" i="2" s="1"/>
  <c r="U22" i="2"/>
  <c r="Y22" i="2" s="1"/>
  <c r="T97" i="2"/>
  <c r="X97" i="2" s="1"/>
  <c r="U166" i="2"/>
  <c r="Y166" i="2" s="1"/>
  <c r="U53" i="2"/>
  <c r="Y53" i="2" s="1"/>
  <c r="T12" i="2"/>
  <c r="X12" i="2" s="1"/>
  <c r="U79" i="2"/>
  <c r="Y79" i="2" s="1"/>
  <c r="V47" i="2"/>
  <c r="Z47" i="2" s="1"/>
  <c r="T149" i="2"/>
  <c r="X149" i="2" s="1"/>
  <c r="V40" i="2"/>
  <c r="Z40" i="2" s="1"/>
  <c r="V46" i="2"/>
  <c r="Z46" i="2" s="1"/>
  <c r="U136" i="2"/>
  <c r="Y136" i="2" s="1"/>
  <c r="T4" i="2"/>
  <c r="X4" i="2" s="1"/>
  <c r="U6" i="2"/>
  <c r="Y6" i="2" s="1"/>
  <c r="U97" i="2"/>
  <c r="Y97" i="2" s="1"/>
  <c r="T168" i="2"/>
  <c r="X168" i="2" s="1"/>
  <c r="U57" i="2"/>
  <c r="Y57" i="2" s="1"/>
  <c r="V126" i="2"/>
  <c r="Z126" i="2" s="1"/>
  <c r="U58" i="2"/>
  <c r="Y58" i="2" s="1"/>
  <c r="T161" i="2"/>
  <c r="X161" i="2" s="1"/>
  <c r="U21" i="2"/>
  <c r="Y21" i="2" s="1"/>
  <c r="V102" i="2"/>
  <c r="Z102" i="2" s="1"/>
  <c r="U129" i="2"/>
  <c r="Y129" i="2" s="1"/>
  <c r="T109" i="2"/>
  <c r="X109" i="2" s="1"/>
  <c r="T41" i="2"/>
  <c r="X41" i="2" s="1"/>
  <c r="T105" i="2"/>
  <c r="X105" i="2" s="1"/>
  <c r="T20" i="2"/>
  <c r="X20" i="2" s="1"/>
  <c r="T84" i="2"/>
  <c r="X84" i="2" s="1"/>
  <c r="V4" i="2"/>
  <c r="Z4" i="2" s="1"/>
  <c r="V84" i="2"/>
  <c r="Z84" i="2" s="1"/>
  <c r="T154" i="2"/>
  <c r="X154" i="2" s="1"/>
  <c r="V3" i="2"/>
  <c r="Z3" i="2" s="1"/>
  <c r="U90" i="2"/>
  <c r="Y90" i="2" s="1"/>
  <c r="T177" i="2"/>
  <c r="X177" i="2" s="1"/>
  <c r="U85" i="2"/>
  <c r="Y85" i="2" s="1"/>
  <c r="V22" i="2"/>
  <c r="Z22" i="2" s="1"/>
  <c r="V118" i="2"/>
  <c r="Z118" i="2" s="1"/>
  <c r="U111" i="2"/>
  <c r="Y111" i="2" s="1"/>
  <c r="V111" i="2"/>
  <c r="Z111" i="2" s="1"/>
  <c r="V6" i="2"/>
  <c r="Z6" i="2" s="1"/>
  <c r="V81" i="2"/>
  <c r="Z81" i="2" s="1"/>
  <c r="T47" i="2"/>
  <c r="X47" i="2" s="1"/>
  <c r="U132" i="2"/>
  <c r="Y132" i="2" s="1"/>
  <c r="U76" i="2"/>
  <c r="Y76" i="2" s="1"/>
  <c r="U39" i="2"/>
  <c r="Y39" i="2" s="1"/>
  <c r="V124" i="2"/>
  <c r="Z124" i="2" s="1"/>
  <c r="U167" i="2"/>
  <c r="Y167" i="2" s="1"/>
  <c r="T29" i="2"/>
  <c r="X29" i="2" s="1"/>
  <c r="T157" i="2"/>
  <c r="X157" i="2" s="1"/>
  <c r="U199" i="2"/>
  <c r="Y199" i="2" s="1"/>
  <c r="V128" i="2"/>
  <c r="Z128" i="2" s="1"/>
  <c r="T36" i="2"/>
  <c r="X36" i="2" s="1"/>
  <c r="V78" i="2"/>
  <c r="Z78" i="2" s="1"/>
  <c r="T180" i="2"/>
  <c r="X180" i="2" s="1"/>
  <c r="T5" i="2"/>
  <c r="X5" i="2" s="1"/>
  <c r="T81" i="2"/>
  <c r="X81" i="2" s="1"/>
  <c r="V29" i="2"/>
  <c r="Z29" i="2" s="1"/>
  <c r="V61" i="2"/>
  <c r="Z61" i="2" s="1"/>
  <c r="V93" i="2"/>
  <c r="Z93" i="2" s="1"/>
  <c r="V125" i="2"/>
  <c r="Z125" i="2" s="1"/>
  <c r="V157" i="2"/>
  <c r="Z157" i="2" s="1"/>
  <c r="V189" i="2"/>
  <c r="Z189" i="2" s="1"/>
  <c r="T92" i="2"/>
  <c r="X92" i="2" s="1"/>
  <c r="V75" i="2"/>
  <c r="Z75" i="2" s="1"/>
  <c r="U36" i="2"/>
  <c r="Y36" i="2" s="1"/>
  <c r="T165" i="2"/>
  <c r="X165" i="2" s="1"/>
  <c r="U108" i="2"/>
  <c r="Y108" i="2" s="1"/>
  <c r="V101" i="2"/>
  <c r="Z101" i="2" s="1"/>
  <c r="V143" i="2"/>
  <c r="Z143" i="2" s="1"/>
  <c r="U60" i="2"/>
  <c r="Y60" i="2" s="1"/>
  <c r="T37" i="2"/>
  <c r="X37" i="2" s="1"/>
  <c r="U37" i="2"/>
  <c r="Y37" i="2" s="1"/>
  <c r="T62" i="2"/>
  <c r="X62" i="2" s="1"/>
  <c r="U133" i="2"/>
  <c r="Y133" i="2" s="1"/>
  <c r="V107" i="2"/>
  <c r="Z107" i="2" s="1"/>
  <c r="T79" i="2"/>
  <c r="X79" i="2" s="1"/>
  <c r="V26" i="2"/>
  <c r="Z26" i="2" s="1"/>
  <c r="V122" i="2"/>
  <c r="Z122" i="2" s="1"/>
  <c r="V58" i="2"/>
  <c r="Z58" i="2" s="1"/>
  <c r="U188" i="2"/>
  <c r="Y188" i="2" s="1"/>
  <c r="U128" i="2"/>
  <c r="Y128" i="2" s="1"/>
  <c r="U93" i="2"/>
  <c r="Y93" i="2" s="1"/>
  <c r="U189" i="2"/>
  <c r="Y189" i="2" s="1"/>
  <c r="V11" i="2"/>
  <c r="Z11" i="2" s="1"/>
  <c r="T125" i="2"/>
  <c r="X125" i="2" s="1"/>
  <c r="U155" i="2"/>
  <c r="Y155" i="2" s="1"/>
  <c r="V5" i="2"/>
  <c r="Z5" i="2" s="1"/>
  <c r="V69" i="2"/>
  <c r="Z69" i="2" s="1"/>
  <c r="V165" i="2"/>
  <c r="Z165" i="2" s="1"/>
  <c r="T19" i="2"/>
  <c r="X19" i="2" s="1"/>
  <c r="T88" i="2"/>
  <c r="X88" i="2" s="1"/>
  <c r="U69" i="2"/>
  <c r="Y69" i="2" s="1"/>
  <c r="V188" i="2"/>
  <c r="Z188" i="2" s="1"/>
  <c r="U72" i="2"/>
  <c r="Y72" i="2" s="1"/>
  <c r="U43" i="2"/>
  <c r="Y43" i="2" s="1"/>
  <c r="V13" i="2"/>
  <c r="Z13" i="2" s="1"/>
  <c r="V45" i="2"/>
  <c r="Z45" i="2" s="1"/>
  <c r="V109" i="2"/>
  <c r="Z109" i="2" s="1"/>
  <c r="V173" i="2"/>
  <c r="Z173" i="2" s="1"/>
  <c r="T124" i="2"/>
  <c r="X124" i="2" s="1"/>
  <c r="V43" i="2"/>
  <c r="Z43" i="2" s="1"/>
  <c r="T141" i="2"/>
  <c r="X141" i="2" s="1"/>
  <c r="V184" i="2"/>
  <c r="Z184" i="2" s="1"/>
  <c r="U105" i="2"/>
  <c r="Y105" i="2" s="1"/>
  <c r="U11" i="2"/>
  <c r="Y11" i="2" s="1"/>
  <c r="U107" i="2"/>
  <c r="Y107" i="2" s="1"/>
  <c r="U154" i="2"/>
  <c r="Y154" i="2" s="1"/>
  <c r="U118" i="2"/>
  <c r="Y118" i="2" s="1"/>
  <c r="U77" i="2"/>
  <c r="Y77" i="2" s="1"/>
  <c r="T85" i="2"/>
  <c r="X85" i="2" s="1"/>
  <c r="T127" i="2"/>
  <c r="X127" i="2" s="1"/>
  <c r="V198" i="2"/>
  <c r="Z198" i="2" s="1"/>
  <c r="V88" i="2"/>
  <c r="Z88" i="2" s="1"/>
  <c r="U61" i="2"/>
  <c r="Y61" i="2" s="1"/>
  <c r="V133" i="2"/>
  <c r="Z133" i="2" s="1"/>
  <c r="V197" i="2"/>
  <c r="Z197" i="2" s="1"/>
  <c r="V72" i="2"/>
  <c r="Z72" i="2" s="1"/>
  <c r="U101" i="2"/>
  <c r="Y101" i="2" s="1"/>
  <c r="U197" i="2"/>
  <c r="Y197" i="2" s="1"/>
  <c r="U68" i="2"/>
  <c r="Y68" i="2" s="1"/>
  <c r="V60" i="2"/>
  <c r="Z60" i="2" s="1"/>
  <c r="T200" i="2"/>
  <c r="X200" i="2" s="1"/>
  <c r="U62" i="2"/>
  <c r="Y62" i="2" s="1"/>
  <c r="T100" i="2"/>
  <c r="X100" i="2" s="1"/>
  <c r="V141" i="2"/>
  <c r="Z141" i="2" s="1"/>
  <c r="U185" i="2"/>
  <c r="Y185" i="2" s="1"/>
  <c r="T13" i="2"/>
  <c r="X13" i="2" s="1"/>
  <c r="U160" i="2"/>
  <c r="Y160" i="2" s="1"/>
  <c r="V158" i="2"/>
  <c r="Z158" i="2" s="1"/>
  <c r="V180" i="2"/>
  <c r="Z180" i="2" s="1"/>
  <c r="T73" i="2"/>
  <c r="X73" i="2" s="1"/>
  <c r="U126" i="2"/>
  <c r="Y126" i="2" s="1"/>
  <c r="U174" i="2"/>
  <c r="Y174" i="2" s="1"/>
  <c r="U3" i="2"/>
  <c r="Y3" i="2" s="1"/>
  <c r="T186" i="2"/>
  <c r="X186" i="2" s="1"/>
  <c r="V117" i="2"/>
  <c r="Z117" i="2" s="1"/>
  <c r="V181" i="2"/>
  <c r="Z181" i="2" s="1"/>
  <c r="T140" i="2"/>
  <c r="X140" i="2" s="1"/>
  <c r="U159" i="2"/>
  <c r="Y159" i="2" s="1"/>
  <c r="U201" i="2"/>
  <c r="Y201" i="2" s="1"/>
  <c r="U51" i="2"/>
  <c r="Y51" i="2" s="1"/>
  <c r="U115" i="2"/>
  <c r="Y115" i="2" s="1"/>
  <c r="U179" i="2"/>
  <c r="Y179" i="2" s="1"/>
  <c r="V251" i="2"/>
  <c r="V211" i="2"/>
  <c r="V115" i="2"/>
  <c r="Z115" i="2" s="1"/>
  <c r="U259" i="2"/>
  <c r="T51" i="2"/>
  <c r="X51" i="2" s="1"/>
  <c r="T83" i="2"/>
  <c r="X83" i="2" s="1"/>
  <c r="T179" i="2"/>
  <c r="X179" i="2" s="1"/>
  <c r="U187" i="2"/>
  <c r="Y187" i="2" s="1"/>
  <c r="T59" i="2"/>
  <c r="X59" i="2" s="1"/>
  <c r="T123" i="2"/>
  <c r="X123" i="2" s="1"/>
  <c r="T187" i="2"/>
  <c r="X187" i="2" s="1"/>
  <c r="U59" i="2"/>
  <c r="Y59" i="2" s="1"/>
  <c r="V131" i="2"/>
  <c r="Z131" i="2" s="1"/>
  <c r="U67" i="2"/>
  <c r="Y67" i="2" s="1"/>
  <c r="U131" i="2"/>
  <c r="Y131" i="2" s="1"/>
  <c r="U195" i="2"/>
  <c r="Y195" i="2" s="1"/>
  <c r="U123" i="2"/>
  <c r="Y123" i="2" s="1"/>
  <c r="U243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<sst xmlns="http://purl.oclc.org/ooxml/spreadsheetml/main" count="736" uniqueCount="425">
  <si>
    <t>Date</t>
  </si>
  <si>
    <t>Coinbase Physical BTC Price</t>
  </si>
  <si>
    <t>Coinbase Physical BTC Volume</t>
  </si>
  <si>
    <t>21Shares  BTC ETP Volume</t>
  </si>
  <si>
    <t>21Shares BTC ETP Price</t>
  </si>
  <si>
    <t>WisdomTree BTC ETP Price</t>
  </si>
  <si>
    <t>WisdomTree BTC ETP Volume</t>
  </si>
  <si>
    <t>44215</t>
  </si>
  <si>
    <t>44216</t>
  </si>
  <si>
    <t>44217</t>
  </si>
  <si>
    <t>44218</t>
  </si>
  <si>
    <t>44221</t>
  </si>
  <si>
    <t>44222</t>
  </si>
  <si>
    <t>44223</t>
  </si>
  <si>
    <t>44224</t>
  </si>
  <si>
    <t>44225</t>
  </si>
  <si>
    <t>44228</t>
  </si>
  <si>
    <t>44229</t>
  </si>
  <si>
    <t>44230</t>
  </si>
  <si>
    <t>44231</t>
  </si>
  <si>
    <t>44232</t>
  </si>
  <si>
    <t>44235</t>
  </si>
  <si>
    <t>44236</t>
  </si>
  <si>
    <t>44237</t>
  </si>
  <si>
    <t>44238</t>
  </si>
  <si>
    <t>44239</t>
  </si>
  <si>
    <t>44242</t>
  </si>
  <si>
    <t>44243</t>
  </si>
  <si>
    <t>44244</t>
  </si>
  <si>
    <t>44245</t>
  </si>
  <si>
    <t>44246</t>
  </si>
  <si>
    <t>44249</t>
  </si>
  <si>
    <t>44250</t>
  </si>
  <si>
    <t>44251</t>
  </si>
  <si>
    <t>44252</t>
  </si>
  <si>
    <t>44253</t>
  </si>
  <si>
    <t>44256</t>
  </si>
  <si>
    <t>44257</t>
  </si>
  <si>
    <t>44258</t>
  </si>
  <si>
    <t>44259</t>
  </si>
  <si>
    <t>44260</t>
  </si>
  <si>
    <t>44263</t>
  </si>
  <si>
    <t>44264</t>
  </si>
  <si>
    <t>44265</t>
  </si>
  <si>
    <t>44266</t>
  </si>
  <si>
    <t>44267</t>
  </si>
  <si>
    <t>44270</t>
  </si>
  <si>
    <t>44271</t>
  </si>
  <si>
    <t>44272</t>
  </si>
  <si>
    <t>44273</t>
  </si>
  <si>
    <t>44274</t>
  </si>
  <si>
    <t>44277</t>
  </si>
  <si>
    <t>44278</t>
  </si>
  <si>
    <t>44279</t>
  </si>
  <si>
    <t>44280</t>
  </si>
  <si>
    <t>44281</t>
  </si>
  <si>
    <t>44284</t>
  </si>
  <si>
    <t>44285</t>
  </si>
  <si>
    <t>44286</t>
  </si>
  <si>
    <t>44287</t>
  </si>
  <si>
    <t>44292</t>
  </si>
  <si>
    <t>44293</t>
  </si>
  <si>
    <t>44294</t>
  </si>
  <si>
    <t>44295</t>
  </si>
  <si>
    <t>44298</t>
  </si>
  <si>
    <t>44299</t>
  </si>
  <si>
    <t>44300</t>
  </si>
  <si>
    <t>44301</t>
  </si>
  <si>
    <t>44302</t>
  </si>
  <si>
    <t>44305</t>
  </si>
  <si>
    <t>44306</t>
  </si>
  <si>
    <t>44307</t>
  </si>
  <si>
    <t>44308</t>
  </si>
  <si>
    <t>44309</t>
  </si>
  <si>
    <t>44312</t>
  </si>
  <si>
    <t>44313</t>
  </si>
  <si>
    <t>44314</t>
  </si>
  <si>
    <t>44315</t>
  </si>
  <si>
    <t>44316</t>
  </si>
  <si>
    <t>44319</t>
  </si>
  <si>
    <t>44320</t>
  </si>
  <si>
    <t>44321</t>
  </si>
  <si>
    <t>44322</t>
  </si>
  <si>
    <t>44323</t>
  </si>
  <si>
    <t>44326</t>
  </si>
  <si>
    <t>44327</t>
  </si>
  <si>
    <t>44328</t>
  </si>
  <si>
    <t>44330</t>
  </si>
  <si>
    <t>44333</t>
  </si>
  <si>
    <t>44334</t>
  </si>
  <si>
    <t>44335</t>
  </si>
  <si>
    <t>44336</t>
  </si>
  <si>
    <t>44337</t>
  </si>
  <si>
    <t>44341</t>
  </si>
  <si>
    <t>44342</t>
  </si>
  <si>
    <t>44343</t>
  </si>
  <si>
    <t>44344</t>
  </si>
  <si>
    <t>44347</t>
  </si>
  <si>
    <t>44348</t>
  </si>
  <si>
    <t>44349</t>
  </si>
  <si>
    <t>44350</t>
  </si>
  <si>
    <t>44351</t>
  </si>
  <si>
    <t>44354</t>
  </si>
  <si>
    <t>44355</t>
  </si>
  <si>
    <t>44356</t>
  </si>
  <si>
    <t>44357</t>
  </si>
  <si>
    <t>44358</t>
  </si>
  <si>
    <t>44361</t>
  </si>
  <si>
    <t>44362</t>
  </si>
  <si>
    <t>44363</t>
  </si>
  <si>
    <t>44364</t>
  </si>
  <si>
    <t>44365</t>
  </si>
  <si>
    <t>44368</t>
  </si>
  <si>
    <t>44369</t>
  </si>
  <si>
    <t>44370</t>
  </si>
  <si>
    <t>44371</t>
  </si>
  <si>
    <t>44372</t>
  </si>
  <si>
    <t>44375</t>
  </si>
  <si>
    <t>44376</t>
  </si>
  <si>
    <t>44377</t>
  </si>
  <si>
    <t>44378</t>
  </si>
  <si>
    <t>44379</t>
  </si>
  <si>
    <t>44382</t>
  </si>
  <si>
    <t>44383</t>
  </si>
  <si>
    <t>44384</t>
  </si>
  <si>
    <t>44385</t>
  </si>
  <si>
    <t>44386</t>
  </si>
  <si>
    <t>44389</t>
  </si>
  <si>
    <t>44390</t>
  </si>
  <si>
    <t>44391</t>
  </si>
  <si>
    <t>44392</t>
  </si>
  <si>
    <t>44393</t>
  </si>
  <si>
    <t>44396</t>
  </si>
  <si>
    <t>44397</t>
  </si>
  <si>
    <t>44398</t>
  </si>
  <si>
    <t>44399</t>
  </si>
  <si>
    <t>44400</t>
  </si>
  <si>
    <t>44403</t>
  </si>
  <si>
    <t>44404</t>
  </si>
  <si>
    <t>44405</t>
  </si>
  <si>
    <t>44406</t>
  </si>
  <si>
    <t>44407</t>
  </si>
  <si>
    <t>44410</t>
  </si>
  <si>
    <t>44411</t>
  </si>
  <si>
    <t>44412</t>
  </si>
  <si>
    <t>44413</t>
  </si>
  <si>
    <t>44414</t>
  </si>
  <si>
    <t>44417</t>
  </si>
  <si>
    <t>44418</t>
  </si>
  <si>
    <t>44419</t>
  </si>
  <si>
    <t>44420</t>
  </si>
  <si>
    <t>44421</t>
  </si>
  <si>
    <t>44424</t>
  </si>
  <si>
    <t>44425</t>
  </si>
  <si>
    <t>44426</t>
  </si>
  <si>
    <t>44427</t>
  </si>
  <si>
    <t>44428</t>
  </si>
  <si>
    <t>44431</t>
  </si>
  <si>
    <t>44432</t>
  </si>
  <si>
    <t>44433</t>
  </si>
  <si>
    <t>44434</t>
  </si>
  <si>
    <t>44435</t>
  </si>
  <si>
    <t>44438</t>
  </si>
  <si>
    <t>44439</t>
  </si>
  <si>
    <t>44440</t>
  </si>
  <si>
    <t>44441</t>
  </si>
  <si>
    <t>44442</t>
  </si>
  <si>
    <t>44445</t>
  </si>
  <si>
    <t>44446</t>
  </si>
  <si>
    <t>44447</t>
  </si>
  <si>
    <t>44448</t>
  </si>
  <si>
    <t>44449</t>
  </si>
  <si>
    <t>44452</t>
  </si>
  <si>
    <t>44453</t>
  </si>
  <si>
    <t>44454</t>
  </si>
  <si>
    <t>44455</t>
  </si>
  <si>
    <t>44456</t>
  </si>
  <si>
    <t>44459</t>
  </si>
  <si>
    <t>44460</t>
  </si>
  <si>
    <t>44461</t>
  </si>
  <si>
    <t>44462</t>
  </si>
  <si>
    <t>44463</t>
  </si>
  <si>
    <t>44466</t>
  </si>
  <si>
    <t>44467</t>
  </si>
  <si>
    <t>44468</t>
  </si>
  <si>
    <t>44469</t>
  </si>
  <si>
    <t>44470</t>
  </si>
  <si>
    <t>44473</t>
  </si>
  <si>
    <t>44474</t>
  </si>
  <si>
    <t>44475</t>
  </si>
  <si>
    <t>44476</t>
  </si>
  <si>
    <t>44477</t>
  </si>
  <si>
    <t>44480</t>
  </si>
  <si>
    <t>44481</t>
  </si>
  <si>
    <t>44482</t>
  </si>
  <si>
    <t>44483</t>
  </si>
  <si>
    <t>44484</t>
  </si>
  <si>
    <t>44487</t>
  </si>
  <si>
    <t>44488</t>
  </si>
  <si>
    <t>44489</t>
  </si>
  <si>
    <t>44490</t>
  </si>
  <si>
    <t>44491</t>
  </si>
  <si>
    <t>44494</t>
  </si>
  <si>
    <t>44495</t>
  </si>
  <si>
    <t>44496</t>
  </si>
  <si>
    <t>44497</t>
  </si>
  <si>
    <t>44498</t>
  </si>
  <si>
    <t>44501</t>
  </si>
  <si>
    <t>44502</t>
  </si>
  <si>
    <t>44503</t>
  </si>
  <si>
    <t>44504</t>
  </si>
  <si>
    <t>44505</t>
  </si>
  <si>
    <t>44508</t>
  </si>
  <si>
    <t>44509</t>
  </si>
  <si>
    <t>44510</t>
  </si>
  <si>
    <t>44511</t>
  </si>
  <si>
    <t>44512</t>
  </si>
  <si>
    <t>44515</t>
  </si>
  <si>
    <t>44516</t>
  </si>
  <si>
    <t>44517</t>
  </si>
  <si>
    <t>44518</t>
  </si>
  <si>
    <t>44519</t>
  </si>
  <si>
    <t>44522</t>
  </si>
  <si>
    <t>44523</t>
  </si>
  <si>
    <t>44524</t>
  </si>
  <si>
    <t>44525</t>
  </si>
  <si>
    <t>44526</t>
  </si>
  <si>
    <t>44529</t>
  </si>
  <si>
    <t>44530</t>
  </si>
  <si>
    <t>44531</t>
  </si>
  <si>
    <t>44532</t>
  </si>
  <si>
    <t>44533</t>
  </si>
  <si>
    <t>44536</t>
  </si>
  <si>
    <t>44537</t>
  </si>
  <si>
    <t>44538</t>
  </si>
  <si>
    <t>44539</t>
  </si>
  <si>
    <t>44540</t>
  </si>
  <si>
    <t>44543</t>
  </si>
  <si>
    <t>44544</t>
  </si>
  <si>
    <t>44545</t>
  </si>
  <si>
    <t>44546</t>
  </si>
  <si>
    <t>44547</t>
  </si>
  <si>
    <t>44550</t>
  </si>
  <si>
    <t>44551</t>
  </si>
  <si>
    <t>44552</t>
  </si>
  <si>
    <t>44553</t>
  </si>
  <si>
    <t>44557</t>
  </si>
  <si>
    <t>44558</t>
  </si>
  <si>
    <t>44559</t>
  </si>
  <si>
    <t>44560</t>
  </si>
  <si>
    <t>44564</t>
  </si>
  <si>
    <t>44565</t>
  </si>
  <si>
    <t>44566</t>
  </si>
  <si>
    <t>44567</t>
  </si>
  <si>
    <t>44568</t>
  </si>
  <si>
    <t>44571</t>
  </si>
  <si>
    <t>44572</t>
  </si>
  <si>
    <t>44573</t>
  </si>
  <si>
    <t>44574</t>
  </si>
  <si>
    <t>44575</t>
  </si>
  <si>
    <t>44578</t>
  </si>
  <si>
    <t>44579</t>
  </si>
  <si>
    <t>44580</t>
  </si>
  <si>
    <t>44581</t>
  </si>
  <si>
    <t>44582</t>
  </si>
  <si>
    <t>44585</t>
  </si>
  <si>
    <t>44586</t>
  </si>
  <si>
    <t>44587</t>
  </si>
  <si>
    <t>44588</t>
  </si>
  <si>
    <t>44589</t>
  </si>
  <si>
    <t>44592</t>
  </si>
  <si>
    <t>44593</t>
  </si>
  <si>
    <t>44594</t>
  </si>
  <si>
    <t>44595</t>
  </si>
  <si>
    <t>44596</t>
  </si>
  <si>
    <t>44599</t>
  </si>
  <si>
    <t>44600</t>
  </si>
  <si>
    <t>44601</t>
  </si>
  <si>
    <t>44602</t>
  </si>
  <si>
    <t>44603</t>
  </si>
  <si>
    <t>WisdomTree BTC ETP Price%</t>
  </si>
  <si>
    <t>21Shares BTC ETP Price%</t>
  </si>
  <si>
    <t>Coinbase Physical BTC Price%</t>
  </si>
  <si>
    <t>Coinbase Price</t>
  </si>
  <si>
    <t>Coinbase Volume</t>
  </si>
  <si>
    <t>Bitstamp Price</t>
  </si>
  <si>
    <t>Bitstamp Volume</t>
  </si>
  <si>
    <t>Gemini Price</t>
  </si>
  <si>
    <t>Gemini Volume</t>
  </si>
  <si>
    <t>Kraken Price</t>
  </si>
  <si>
    <t>Kraken Volume</t>
  </si>
  <si>
    <t>-</t>
  </si>
  <si>
    <t>BTC Volume Weighted Price All</t>
  </si>
  <si>
    <t>date</t>
  </si>
  <si>
    <t>exchange</t>
  </si>
  <si>
    <t>price</t>
  </si>
  <si>
    <t>X01.11.2021</t>
  </si>
  <si>
    <t>binance</t>
  </si>
  <si>
    <t>X02.11.2021</t>
  </si>
  <si>
    <t>X03.11.2021</t>
  </si>
  <si>
    <t>X04.11.2021</t>
  </si>
  <si>
    <t>X05.11.2021</t>
  </si>
  <si>
    <t>X06.11.2021</t>
  </si>
  <si>
    <t>X07.11.2021</t>
  </si>
  <si>
    <t>X08.11.2021</t>
  </si>
  <si>
    <t>X09.11.2021</t>
  </si>
  <si>
    <t>bitstamp</t>
  </si>
  <si>
    <t>X10.11.2021</t>
  </si>
  <si>
    <t>X11.11.2021</t>
  </si>
  <si>
    <t>X12.11.2021</t>
  </si>
  <si>
    <t>X13.11.2021</t>
  </si>
  <si>
    <t>X14.11.2021</t>
  </si>
  <si>
    <t>binance-us</t>
  </si>
  <si>
    <t>X15.11.2021</t>
  </si>
  <si>
    <t>X16.11.2021</t>
  </si>
  <si>
    <t>X17.11.2021</t>
  </si>
  <si>
    <t>X18.11.2021</t>
  </si>
  <si>
    <t>ftx-us</t>
  </si>
  <si>
    <t>X19.11.2021</t>
  </si>
  <si>
    <t>X20.11.2021</t>
  </si>
  <si>
    <t>X21.11.2021</t>
  </si>
  <si>
    <t>X22.11.2021</t>
  </si>
  <si>
    <t>X23.11.2021</t>
  </si>
  <si>
    <t>X24.11.2021</t>
  </si>
  <si>
    <t>X25.11.2021</t>
  </si>
  <si>
    <t>X26.11.2021</t>
  </si>
  <si>
    <t>liquid</t>
  </si>
  <si>
    <t>X27.11.2021</t>
  </si>
  <si>
    <t>X28.11.2021</t>
  </si>
  <si>
    <t>X29.11.2021</t>
  </si>
  <si>
    <t>X30.11.2021</t>
  </si>
  <si>
    <t>bitflyer</t>
  </si>
  <si>
    <t>X01.12.2021</t>
  </si>
  <si>
    <t>cexio</t>
  </si>
  <si>
    <t>X02.12.2021</t>
  </si>
  <si>
    <t>X03.12.2021</t>
  </si>
  <si>
    <t>X04.12.2021</t>
  </si>
  <si>
    <t>X05.12.2021</t>
  </si>
  <si>
    <t>bittrex</t>
  </si>
  <si>
    <t>X06.12.2021</t>
  </si>
  <si>
    <t>bitfinex</t>
  </si>
  <si>
    <t>X07.12.2021</t>
  </si>
  <si>
    <t>X08.12.2021</t>
  </si>
  <si>
    <t>X09.12.2021</t>
  </si>
  <si>
    <t>X10.12.2021</t>
  </si>
  <si>
    <t>X11.12.2021</t>
  </si>
  <si>
    <t>X12.12.2021</t>
  </si>
  <si>
    <t>okcoin</t>
  </si>
  <si>
    <t>X13.12.2021</t>
  </si>
  <si>
    <t>X14.12.2021</t>
  </si>
  <si>
    <t>X15.12.2021</t>
  </si>
  <si>
    <t>X16.12.2021</t>
  </si>
  <si>
    <t>X17.12.2021</t>
  </si>
  <si>
    <t>X18.12.2021</t>
  </si>
  <si>
    <t>X19.12.2021</t>
  </si>
  <si>
    <t>X20.12.2021</t>
  </si>
  <si>
    <t>X21.12.2021</t>
  </si>
  <si>
    <t>X22.12.2021</t>
  </si>
  <si>
    <t>X23.12.2021</t>
  </si>
  <si>
    <t>X24.12.2021</t>
  </si>
  <si>
    <t>X25.12.2021</t>
  </si>
  <si>
    <t>X26.12.2021</t>
  </si>
  <si>
    <t>X27.12.2021</t>
  </si>
  <si>
    <t>X28.12.2021</t>
  </si>
  <si>
    <t>X29.12.2021</t>
  </si>
  <si>
    <t>X30.12.2021</t>
  </si>
  <si>
    <t>X31.12.2021</t>
  </si>
  <si>
    <t>X01.01.2022</t>
  </si>
  <si>
    <t>X02.01.2022</t>
  </si>
  <si>
    <t>X03.01.2022</t>
  </si>
  <si>
    <t>X04.01.2022</t>
  </si>
  <si>
    <t>X05.01.2022</t>
  </si>
  <si>
    <t>ftx</t>
  </si>
  <si>
    <t>X06.01.2022</t>
  </si>
  <si>
    <t>X07.01.2022</t>
  </si>
  <si>
    <t>coinbase-pro</t>
  </si>
  <si>
    <t>X08.01.2022</t>
  </si>
  <si>
    <t>X09.01.2022</t>
  </si>
  <si>
    <t>X10.01.2022</t>
  </si>
  <si>
    <t>X11.01.2022</t>
  </si>
  <si>
    <t>gateio</t>
  </si>
  <si>
    <t>X12.01.2022</t>
  </si>
  <si>
    <t>X13.01.2022</t>
  </si>
  <si>
    <t>X14.01.2022</t>
  </si>
  <si>
    <t>gemini</t>
  </si>
  <si>
    <t>X15.01.2022</t>
  </si>
  <si>
    <t>X16.01.2022</t>
  </si>
  <si>
    <t>X17.01.2022</t>
  </si>
  <si>
    <t>X18.01.2022</t>
  </si>
  <si>
    <t>X19.01.2022</t>
  </si>
  <si>
    <t>X20.01.2022</t>
  </si>
  <si>
    <t>X21.01.2022</t>
  </si>
  <si>
    <t>X22.01.2022</t>
  </si>
  <si>
    <t>X23.01.2022</t>
  </si>
  <si>
    <t>X24.01.2022</t>
  </si>
  <si>
    <t>X25.01.2022</t>
  </si>
  <si>
    <t>X26.01.2022</t>
  </si>
  <si>
    <t>X27.01.2022</t>
  </si>
  <si>
    <t>X28.01.2022</t>
  </si>
  <si>
    <t>X29.01.2022</t>
  </si>
  <si>
    <t>X30.01.2022</t>
  </si>
  <si>
    <t>X31.01.2022</t>
  </si>
  <si>
    <t>X01.02.2022</t>
  </si>
  <si>
    <t>X02.02.2022</t>
  </si>
  <si>
    <t>kraken</t>
  </si>
  <si>
    <t>X03.02.2022</t>
  </si>
  <si>
    <t>X04.02.2022</t>
  </si>
  <si>
    <t>X05.02.2022</t>
  </si>
  <si>
    <t>X06.02.2022</t>
  </si>
  <si>
    <t>X07.02.2022</t>
  </si>
  <si>
    <t>X08.02.2022</t>
  </si>
  <si>
    <t>X09.02.2022</t>
  </si>
  <si>
    <t>X10.02.2022</t>
  </si>
  <si>
    <t>X11.02.2022</t>
  </si>
  <si>
    <t>X12.02.2022</t>
  </si>
  <si>
    <t>BTC Volume Weighted Price Select</t>
  </si>
  <si>
    <t>Bitcoin spot VWMP all exchanges</t>
  </si>
  <si>
    <t>Bitcoin spot price % from 4 exchanges</t>
  </si>
  <si>
    <t>WisdomTree bitcoin ETP price %</t>
  </si>
  <si>
    <t>21Shares BTC ETP Price %</t>
  </si>
  <si>
    <t>Coinbase Physical BTC Price %</t>
  </si>
  <si>
    <t>Coinbase Price %</t>
  </si>
  <si>
    <t>Bitstamp Price %</t>
  </si>
  <si>
    <t>Gemini Price %</t>
  </si>
  <si>
    <t>Kraken Price 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</si>
</sst>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_);_(* \(#,##0.000\);_(* &quot;-&quot;??_);_(@_)"/>
    <numFmt numFmtId="167" formatCode="0.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Inconsolata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0" fillId="33" borderId="0" xfId="0" applyFill="1"/>
    <xf numFmtId="14" fontId="19" fillId="0" borderId="0" xfId="0" applyNumberFormat="1" applyFont="1"/>
    <xf numFmtId="164" fontId="0" fillId="0" borderId="0" xfId="1" applyNumberFormat="1" applyFont="1"/>
    <xf numFmtId="164" fontId="18" fillId="0" borderId="0" xfId="1" applyNumberFormat="1" applyFont="1"/>
    <xf numFmtId="9" fontId="18" fillId="0" borderId="0" xfId="2" applyFont="1"/>
    <xf numFmtId="9" fontId="0" fillId="0" borderId="0" xfId="2" applyFont="1"/>
    <xf numFmtId="9" fontId="0" fillId="0" borderId="0" xfId="0" applyNumberFormat="1"/>
    <xf numFmtId="0" fontId="20" fillId="0" borderId="0" xfId="0" applyFont="1"/>
    <xf numFmtId="9" fontId="0" fillId="34" borderId="0" xfId="2" applyFont="1" applyFill="1"/>
    <xf numFmtId="0" fontId="21" fillId="0" borderId="0" xfId="0" applyFont="1"/>
    <xf numFmtId="165" fontId="0" fillId="0" borderId="0" xfId="0" applyNumberFormat="1"/>
    <xf numFmtId="0" fontId="0" fillId="0" borderId="0" xfId="0" applyFont="1"/>
    <xf numFmtId="0" fontId="0" fillId="35" borderId="0" xfId="0" applyFill="1"/>
    <xf numFmtId="14" fontId="22" fillId="0" borderId="0" xfId="0" applyNumberFormat="1" applyFont="1"/>
    <xf numFmtId="9" fontId="14" fillId="0" borderId="0" xfId="0" applyNumberFormat="1" applyFont="1"/>
    <xf numFmtId="10" fontId="18" fillId="0" borderId="0" xfId="2" applyNumberFormat="1" applyFont="1"/>
    <xf numFmtId="9" fontId="14" fillId="0" borderId="0" xfId="2" applyFont="1"/>
    <xf numFmtId="9" fontId="14" fillId="34" borderId="0" xfId="2" applyFont="1" applyFill="1"/>
    <xf numFmtId="10" fontId="0" fillId="0" borderId="0" xfId="2" applyNumberFormat="1" applyFont="1"/>
    <xf numFmtId="165" fontId="0" fillId="0" borderId="0" xfId="2" applyNumberFormat="1" applyFont="1"/>
    <xf numFmtId="167" fontId="0" fillId="0" borderId="0" xfId="2" applyNumberFormat="1" applyFont="1"/>
    <xf numFmtId="165" fontId="0" fillId="34" borderId="0" xfId="2" applyNumberFormat="1" applyFont="1" applyFill="1"/>
    <xf numFmtId="166" fontId="0" fillId="34" borderId="0" xfId="1" applyNumberFormat="1" applyFont="1" applyFill="1"/>
    <xf numFmtId="0" fontId="0" fillId="35" borderId="0" xfId="0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12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13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14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'BTC-USD'!$K$3:$K$410</c:f>
              <c:numCache>
                <c:formatCode>0.00%</c:formatCode>
                <c:ptCount val="408"/>
                <c:pt idx="0">
                  <c:v>9.5640883369304097E-2</c:v>
                </c:pt>
                <c:pt idx="1">
                  <c:v>2.6523688547507307E-2</c:v>
                </c:pt>
                <c:pt idx="2">
                  <c:v>-3.2063145052124153E-2</c:v>
                </c:pt>
                <c:pt idx="3">
                  <c:v>6.2793586131663304E-2</c:v>
                </c:pt>
                <c:pt idx="4">
                  <c:v>8.3119800274106037E-2</c:v>
                </c:pt>
                <c:pt idx="5">
                  <c:v>7.1794713187405268E-2</c:v>
                </c:pt>
                <c:pt idx="6">
                  <c:v>2.9352577206853914E-2</c:v>
                </c:pt>
                <c:pt idx="7">
                  <c:v>-1.0026275570113485E-2</c:v>
                </c:pt>
                <c:pt idx="8">
                  <c:v>-5.1813044200784808E-2</c:v>
                </c:pt>
                <c:pt idx="9">
                  <c:v>-7.1230499557655147E-2</c:v>
                </c:pt>
                <c:pt idx="10">
                  <c:v>-3.987325044517176E-2</c:v>
                </c:pt>
                <c:pt idx="11">
                  <c:v>9.8554069481517903E-2</c:v>
                </c:pt>
                <c:pt idx="12">
                  <c:v>4.6304106097129649E-2</c:v>
                </c:pt>
                <c:pt idx="13">
                  <c:v>-6.0586875855268563E-2</c:v>
                </c:pt>
                <c:pt idx="14">
                  <c:v>-2.0343809371706989E-2</c:v>
                </c:pt>
                <c:pt idx="15">
                  <c:v>-5.1917769185607643E-3</c:v>
                </c:pt>
                <c:pt idx="16">
                  <c:v>2.2451982132886794E-2</c:v>
                </c:pt>
                <c:pt idx="17">
                  <c:v>-1.9302794898350184E-2</c:v>
                </c:pt>
                <c:pt idx="18">
                  <c:v>-1.1531775234650321E-2</c:v>
                </c:pt>
                <c:pt idx="19">
                  <c:v>-0.13089395880752908</c:v>
                </c:pt>
                <c:pt idx="20">
                  <c:v>6.8997389482417404E-2</c:v>
                </c:pt>
                <c:pt idx="21">
                  <c:v>-2.6464206533104773E-2</c:v>
                </c:pt>
                <c:pt idx="22">
                  <c:v>5.4979429814578928E-3</c:v>
                </c:pt>
                <c:pt idx="23">
                  <c:v>-8.2660855733429628E-4</c:v>
                </c:pt>
                <c:pt idx="24">
                  <c:v>7.7165396798140051E-3</c:v>
                </c:pt>
                <c:pt idx="25">
                  <c:v>-6.4707380496708433E-2</c:v>
                </c:pt>
                <c:pt idx="26">
                  <c:v>0.10135320235747325</c:v>
                </c:pt>
                <c:pt idx="27">
                  <c:v>2.3085796257217739E-2</c:v>
                </c:pt>
                <c:pt idx="28">
                  <c:v>1.5620754238427903E-3</c:v>
                </c:pt>
                <c:pt idx="29">
                  <c:v>-3.4325174854723639E-2</c:v>
                </c:pt>
                <c:pt idx="30">
                  <c:v>1.193352352936583E-2</c:v>
                </c:pt>
                <c:pt idx="31">
                  <c:v>5.9030471004995144E-2</c:v>
                </c:pt>
                <c:pt idx="32">
                  <c:v>6.0983868574230105E-2</c:v>
                </c:pt>
                <c:pt idx="33">
                  <c:v>-1.8667739607631684E-2</c:v>
                </c:pt>
                <c:pt idx="34">
                  <c:v>3.6145774171737699E-2</c:v>
                </c:pt>
                <c:pt idx="35">
                  <c:v>2.4899579734434907E-2</c:v>
                </c:pt>
                <c:pt idx="36">
                  <c:v>-1.0034526554274392E-2</c:v>
                </c:pt>
                <c:pt idx="37">
                  <c:v>0.19491647076438157</c:v>
                </c:pt>
                <c:pt idx="38">
                  <c:v>1.4345043177224071E-3</c:v>
                </c:pt>
                <c:pt idx="39">
                  <c:v>-3.5789308032100897E-2</c:v>
                </c:pt>
                <c:pt idx="40">
                  <c:v>7.0187513935340062E-2</c:v>
                </c:pt>
                <c:pt idx="41">
                  <c:v>-1.2283243166212987E-2</c:v>
                </c:pt>
                <c:pt idx="42">
                  <c:v>-3.7101067027447421E-3</c:v>
                </c:pt>
                <c:pt idx="43">
                  <c:v>3.0661970742572153E-2</c:v>
                </c:pt>
                <c:pt idx="44">
                  <c:v>-1.528984079724427E-2</c:v>
                </c:pt>
                <c:pt idx="45">
                  <c:v>2.5499219068944923E-2</c:v>
                </c:pt>
                <c:pt idx="46">
                  <c:v>6.1256692862770468E-2</c:v>
                </c:pt>
                <c:pt idx="47">
                  <c:v>-1.0892848209153039E-2</c:v>
                </c:pt>
                <c:pt idx="48">
                  <c:v>8.4916339045221889E-2</c:v>
                </c:pt>
                <c:pt idx="49">
                  <c:v>-1.072457700082019E-3</c:v>
                </c:pt>
                <c:pt idx="50">
                  <c:v>2.7996091805380097E-2</c:v>
                </c:pt>
                <c:pt idx="51">
                  <c:v>-5.8220193163372125E-2</c:v>
                </c:pt>
                <c:pt idx="52">
                  <c:v>-9.682182802929995E-2</c:v>
                </c:pt>
                <c:pt idx="53">
                  <c:v>1.7133541336102454E-2</c:v>
                </c:pt>
                <c:pt idx="54">
                  <c:v>-5.3869268898395606E-2</c:v>
                </c:pt>
                <c:pt idx="55">
                  <c:v>-1.5561063595764368E-2</c:v>
                </c:pt>
                <c:pt idx="56">
                  <c:v>-3.139692010136752E-3</c:v>
                </c:pt>
                <c:pt idx="57">
                  <c:v>-2.0549687911088466E-2</c:v>
                </c:pt>
                <c:pt idx="58">
                  <c:v>9.7445931231933347E-2</c:v>
                </c:pt>
                <c:pt idx="59">
                  <c:v>-2.2719855598577032E-2</c:v>
                </c:pt>
                <c:pt idx="60">
                  <c:v>3.8102227096199703E-2</c:v>
                </c:pt>
                <c:pt idx="61">
                  <c:v>-3.9544876886417835E-2</c:v>
                </c:pt>
                <c:pt idx="62">
                  <c:v>8.2894824981207815E-3</c:v>
                </c:pt>
                <c:pt idx="63">
                  <c:v>2.8782350925691258E-3</c:v>
                </c:pt>
                <c:pt idx="64">
                  <c:v>4.2297623545691554E-2</c:v>
                </c:pt>
                <c:pt idx="65">
                  <c:v>2.8180838983252077E-2</c:v>
                </c:pt>
                <c:pt idx="66">
                  <c:v>4.7718001046642256E-2</c:v>
                </c:pt>
                <c:pt idx="67">
                  <c:v>1.774170110994211E-2</c:v>
                </c:pt>
                <c:pt idx="68">
                  <c:v>3.4438293748028537E-2</c:v>
                </c:pt>
                <c:pt idx="69">
                  <c:v>-1.0197270730480934E-2</c:v>
                </c:pt>
                <c:pt idx="70">
                  <c:v>6.9069937026776884E-2</c:v>
                </c:pt>
                <c:pt idx="71">
                  <c:v>-3.6055150093578625E-2</c:v>
                </c:pt>
                <c:pt idx="72">
                  <c:v>-5.6577874168895037E-2</c:v>
                </c:pt>
                <c:pt idx="73">
                  <c:v>2.3203618510626578E-2</c:v>
                </c:pt>
                <c:pt idx="74">
                  <c:v>3.5105066812631147E-2</c:v>
                </c:pt>
                <c:pt idx="75">
                  <c:v>-2.1732342206791877E-2</c:v>
                </c:pt>
                <c:pt idx="76">
                  <c:v>6.8472606880569664E-3</c:v>
                </c:pt>
                <c:pt idx="77">
                  <c:v>1.3273682168364331E-3</c:v>
                </c:pt>
                <c:pt idx="78">
                  <c:v>-1.2963227437208236E-2</c:v>
                </c:pt>
                <c:pt idx="79">
                  <c:v>-5.6713070303462176E-2</c:v>
                </c:pt>
                <c:pt idx="80">
                  <c:v>4.3516853702092462E-3</c:v>
                </c:pt>
                <c:pt idx="81">
                  <c:v>-3.807819372114063E-2</c:v>
                </c:pt>
                <c:pt idx="82">
                  <c:v>-1.8194718204244564E-2</c:v>
                </c:pt>
                <c:pt idx="83">
                  <c:v>7.3013721770341489E-2</c:v>
                </c:pt>
                <c:pt idx="84">
                  <c:v>1.4237429828785508E-2</c:v>
                </c:pt>
                <c:pt idx="85">
                  <c:v>-1.3912428860153314E-3</c:v>
                </c:pt>
                <c:pt idx="86">
                  <c:v>3.2891696167111517E-2</c:v>
                </c:pt>
                <c:pt idx="87">
                  <c:v>2.0359471429255649E-2</c:v>
                </c:pt>
                <c:pt idx="88">
                  <c:v>2.3032514630072498E-4</c:v>
                </c:pt>
                <c:pt idx="89">
                  <c:v>-1.2503401360544064E-3</c:v>
                </c:pt>
                <c:pt idx="90">
                  <c:v>4.3346715144514381E-3</c:v>
                </c:pt>
                <c:pt idx="91">
                  <c:v>-3.198824571421599E-2</c:v>
                </c:pt>
                <c:pt idx="92">
                  <c:v>1.9644679314972491E-2</c:v>
                </c:pt>
                <c:pt idx="93">
                  <c:v>1.5581299554726646E-2</c:v>
                </c:pt>
                <c:pt idx="94">
                  <c:v>-1.8656692435535138E-2</c:v>
                </c:pt>
                <c:pt idx="95">
                  <c:v>-3.5577916434993639E-2</c:v>
                </c:pt>
                <c:pt idx="96">
                  <c:v>3.8018434209174279E-2</c:v>
                </c:pt>
                <c:pt idx="97">
                  <c:v>1.6493610017365157E-4</c:v>
                </c:pt>
                <c:pt idx="98">
                  <c:v>2.9021212311086231E-2</c:v>
                </c:pt>
                <c:pt idx="99">
                  <c:v>3.4570899954164958E-3</c:v>
                </c:pt>
                <c:pt idx="100">
                  <c:v>-2.4245956423295523E-3</c:v>
                </c:pt>
                <c:pt idx="101">
                  <c:v>6.2640562755703399E-2</c:v>
                </c:pt>
                <c:pt idx="102">
                  <c:v>-9.6939338764318039E-3</c:v>
                </c:pt>
                <c:pt idx="103">
                  <c:v>4.0850031283843347E-3</c:v>
                </c:pt>
                <c:pt idx="104">
                  <c:v>-2.8495925290024982E-2</c:v>
                </c:pt>
                <c:pt idx="105">
                  <c:v>-2.2276913820197364E-2</c:v>
                </c:pt>
                <c:pt idx="106">
                  <c:v>-6.3012351549796231E-2</c:v>
                </c:pt>
                <c:pt idx="107">
                  <c:v>-1.0263634927491938E-2</c:v>
                </c:pt>
                <c:pt idx="108">
                  <c:v>1.4407642230267026E-2</c:v>
                </c:pt>
                <c:pt idx="109">
                  <c:v>-4.7760423184078915E-2</c:v>
                </c:pt>
                <c:pt idx="110">
                  <c:v>-3.9019264747812699E-2</c:v>
                </c:pt>
                <c:pt idx="111">
                  <c:v>-9.9478565359402138E-3</c:v>
                </c:pt>
                <c:pt idx="112">
                  <c:v>-2.1452990167281749E-2</c:v>
                </c:pt>
                <c:pt idx="113">
                  <c:v>-1.9328537218140096E-2</c:v>
                </c:pt>
                <c:pt idx="114">
                  <c:v>0.10041733678060294</c:v>
                </c:pt>
                <c:pt idx="115">
                  <c:v>1.8796527890834414E-2</c:v>
                </c:pt>
                <c:pt idx="116">
                  <c:v>-3.1885093813976972E-3</c:v>
                </c:pt>
                <c:pt idx="117">
                  <c:v>-2.3937575725447746E-2</c:v>
                </c:pt>
                <c:pt idx="118">
                  <c:v>7.8737775289287049E-2</c:v>
                </c:pt>
                <c:pt idx="119">
                  <c:v>1.046908091642873E-3</c:v>
                </c:pt>
                <c:pt idx="120">
                  <c:v>-2.1328989921755026E-2</c:v>
                </c:pt>
                <c:pt idx="121">
                  <c:v>1.0375769092206388E-2</c:v>
                </c:pt>
                <c:pt idx="122">
                  <c:v>-6.9404309145884246E-2</c:v>
                </c:pt>
                <c:pt idx="123">
                  <c:v>8.0270771602526825E-2</c:v>
                </c:pt>
                <c:pt idx="124">
                  <c:v>-1.8691073687892801E-2</c:v>
                </c:pt>
                <c:pt idx="125">
                  <c:v>1.6649876170831357E-2</c:v>
                </c:pt>
                <c:pt idx="126">
                  <c:v>2.7494759098012356E-2</c:v>
                </c:pt>
                <c:pt idx="127">
                  <c:v>-1.0948123284267419E-2</c:v>
                </c:pt>
                <c:pt idx="128">
                  <c:v>-4.1949102912116509E-2</c:v>
                </c:pt>
                <c:pt idx="129">
                  <c:v>1.5873223283901616E-2</c:v>
                </c:pt>
                <c:pt idx="130">
                  <c:v>-0.12782400425421026</c:v>
                </c:pt>
                <c:pt idx="131">
                  <c:v>3.8655505985301097E-3</c:v>
                </c:pt>
                <c:pt idx="132">
                  <c:v>4.0927661460199438E-3</c:v>
                </c:pt>
                <c:pt idx="133">
                  <c:v>-6.2492534094635177E-2</c:v>
                </c:pt>
                <c:pt idx="134">
                  <c:v>-6.9420942711261313E-3</c:v>
                </c:pt>
                <c:pt idx="135">
                  <c:v>-6.1792059941284116E-2</c:v>
                </c:pt>
                <c:pt idx="136">
                  <c:v>-1.6598019756542404E-2</c:v>
                </c:pt>
                <c:pt idx="137">
                  <c:v>-0.14292597617900404</c:v>
                </c:pt>
                <c:pt idx="138">
                  <c:v>0.10594594594594597</c:v>
                </c:pt>
                <c:pt idx="139">
                  <c:v>-8.0804798621875729E-2</c:v>
                </c:pt>
                <c:pt idx="140">
                  <c:v>3.6437384660252814E-3</c:v>
                </c:pt>
                <c:pt idx="141">
                  <c:v>-7.2529079967542653E-2</c:v>
                </c:pt>
                <c:pt idx="142">
                  <c:v>0.11852841319877894</c:v>
                </c:pt>
                <c:pt idx="143">
                  <c:v>-1.3291387335333416E-2</c:v>
                </c:pt>
                <c:pt idx="144">
                  <c:v>2.4279876262355948E-2</c:v>
                </c:pt>
                <c:pt idx="145">
                  <c:v>-1.8739869438068713E-2</c:v>
                </c:pt>
                <c:pt idx="146">
                  <c:v>-7.460173126041314E-2</c:v>
                </c:pt>
                <c:pt idx="147">
                  <c:v>-2.9502133800367591E-2</c:v>
                </c:pt>
                <c:pt idx="148">
                  <c:v>3.0080438214129535E-2</c:v>
                </c:pt>
                <c:pt idx="149">
                  <c:v>4.5133032646433424E-2</c:v>
                </c:pt>
                <c:pt idx="150">
                  <c:v>-1.5942086910943343E-2</c:v>
                </c:pt>
                <c:pt idx="151">
                  <c:v>2.4339920948616589E-2</c:v>
                </c:pt>
                <c:pt idx="152">
                  <c:v>4.4458033988585388E-2</c:v>
                </c:pt>
                <c:pt idx="153">
                  <c:v>-6.0945690987310508E-2</c:v>
                </c:pt>
                <c:pt idx="154">
                  <c:v>-3.5733975969516329E-2</c:v>
                </c:pt>
                <c:pt idx="155">
                  <c:v>7.3436619377489354E-3</c:v>
                </c:pt>
                <c:pt idx="156">
                  <c:v>-6.2137993680531634E-2</c:v>
                </c:pt>
                <c:pt idx="157">
                  <c:v>-5.1757346264034165E-3</c:v>
                </c:pt>
                <c:pt idx="158">
                  <c:v>0.11980463521338325</c:v>
                </c:pt>
                <c:pt idx="159">
                  <c:v>-1.8976918424996714E-2</c:v>
                </c:pt>
                <c:pt idx="160">
                  <c:v>1.7561157735382249E-2</c:v>
                </c:pt>
                <c:pt idx="161">
                  <c:v>-4.7701778649563265E-2</c:v>
                </c:pt>
                <c:pt idx="162">
                  <c:v>9.7248865423809727E-2</c:v>
                </c:pt>
                <c:pt idx="163">
                  <c:v>3.9067554114751157E-2</c:v>
                </c:pt>
                <c:pt idx="164">
                  <c:v>-9.3020456360184411E-3</c:v>
                </c:pt>
                <c:pt idx="165">
                  <c:v>-4.5101173063243127E-2</c:v>
                </c:pt>
                <c:pt idx="166">
                  <c:v>-6.6707517405022454E-3</c:v>
                </c:pt>
                <c:pt idx="167">
                  <c:v>-5.9150805732065215E-2</c:v>
                </c:pt>
                <c:pt idx="168">
                  <c:v>-9.9609924833594654E-3</c:v>
                </c:pt>
                <c:pt idx="169">
                  <c:v>2.8460081065717624E-3</c:v>
                </c:pt>
                <c:pt idx="170">
                  <c:v>-0.11172889845325851</c:v>
                </c:pt>
                <c:pt idx="171">
                  <c:v>2.9375364997333175E-2</c:v>
                </c:pt>
                <c:pt idx="172">
                  <c:v>3.5342274367154758E-2</c:v>
                </c:pt>
                <c:pt idx="173">
                  <c:v>2.8681428446332369E-2</c:v>
                </c:pt>
                <c:pt idx="174">
                  <c:v>-8.8298574099007987E-2</c:v>
                </c:pt>
                <c:pt idx="175">
                  <c:v>2.1540369360236067E-2</c:v>
                </c:pt>
                <c:pt idx="176">
                  <c:v>7.5415202822973537E-2</c:v>
                </c:pt>
                <c:pt idx="177">
                  <c:v>-6.2234166531496271E-3</c:v>
                </c:pt>
                <c:pt idx="178">
                  <c:v>4.09083292310779E-2</c:v>
                </c:pt>
                <c:pt idx="179">
                  <c:v>-2.3514745317271379E-2</c:v>
                </c:pt>
                <c:pt idx="180">
                  <c:v>-4.403565316600111E-2</c:v>
                </c:pt>
                <c:pt idx="181">
                  <c:v>8.6200337688351336E-3</c:v>
                </c:pt>
                <c:pt idx="182">
                  <c:v>2.5947033902065542E-2</c:v>
                </c:pt>
                <c:pt idx="183">
                  <c:v>1.7354455431841664E-2</c:v>
                </c:pt>
                <c:pt idx="184">
                  <c:v>-4.4957140691048947E-2</c:v>
                </c:pt>
                <c:pt idx="185">
                  <c:v>1.5667204189712347E-2</c:v>
                </c:pt>
                <c:pt idx="186">
                  <c:v>-1.0143538209411607E-2</c:v>
                </c:pt>
                <c:pt idx="187">
                  <c:v>-2.9594233048866325E-2</c:v>
                </c:pt>
                <c:pt idx="188">
                  <c:v>2.8845098012376891E-2</c:v>
                </c:pt>
                <c:pt idx="189">
                  <c:v>-9.1327940359967608E-3</c:v>
                </c:pt>
                <c:pt idx="190">
                  <c:v>2.2195203093507976E-2</c:v>
                </c:pt>
                <c:pt idx="191">
                  <c:v>-3.4096796688075193E-2</c:v>
                </c:pt>
                <c:pt idx="192">
                  <c:v>-1.0787190513461331E-2</c:v>
                </c:pt>
                <c:pt idx="193">
                  <c:v>2.5126672031097197E-3</c:v>
                </c:pt>
                <c:pt idx="194">
                  <c:v>-2.8879166782208476E-2</c:v>
                </c:pt>
                <c:pt idx="195">
                  <c:v>-1.5081264740177458E-2</c:v>
                </c:pt>
                <c:pt idx="196">
                  <c:v>4.6466713775874524E-3</c:v>
                </c:pt>
                <c:pt idx="197">
                  <c:v>8.065603028612589E-3</c:v>
                </c:pt>
                <c:pt idx="198">
                  <c:v>-2.9766344482631157E-2</c:v>
                </c:pt>
                <c:pt idx="199">
                  <c:v>-3.3910543501838197E-2</c:v>
                </c:pt>
                <c:pt idx="200">
                  <c:v>7.8501055169525102E-2</c:v>
                </c:pt>
                <c:pt idx="201">
                  <c:v>4.7471323493031292E-3</c:v>
                </c:pt>
                <c:pt idx="202">
                  <c:v>4.2106384652502715E-2</c:v>
                </c:pt>
                <c:pt idx="203">
                  <c:v>1.8894554861227819E-2</c:v>
                </c:pt>
                <c:pt idx="204">
                  <c:v>3.3405759879310493E-2</c:v>
                </c:pt>
                <c:pt idx="205">
                  <c:v>5.178097936506032E-2</c:v>
                </c:pt>
                <c:pt idx="206">
                  <c:v>5.9247071540843743E-2</c:v>
                </c:pt>
                <c:pt idx="207">
                  <c:v>1.4304867840472024E-2</c:v>
                </c:pt>
                <c:pt idx="208">
                  <c:v>1.0840487472263405E-4</c:v>
                </c:pt>
                <c:pt idx="209">
                  <c:v>5.4908610110431022E-2</c:v>
                </c:pt>
                <c:pt idx="210">
                  <c:v>-1.7589395318664769E-2</c:v>
                </c:pt>
                <c:pt idx="211">
                  <c:v>-3.9272192005737505E-2</c:v>
                </c:pt>
                <c:pt idx="212">
                  <c:v>-1.7955917172305713E-2</c:v>
                </c:pt>
                <c:pt idx="213">
                  <c:v>-2.4474074951998048E-2</c:v>
                </c:pt>
                <c:pt idx="214">
                  <c:v>4.0086731477001258E-2</c:v>
                </c:pt>
                <c:pt idx="215">
                  <c:v>2.936201504390068E-2</c:v>
                </c:pt>
                <c:pt idx="216">
                  <c:v>4.8444632923391628E-2</c:v>
                </c:pt>
                <c:pt idx="217">
                  <c:v>4.1235766713832778E-2</c:v>
                </c:pt>
                <c:pt idx="218">
                  <c:v>-1.8105917601720867E-2</c:v>
                </c:pt>
                <c:pt idx="219">
                  <c:v>5.6043536332221144E-2</c:v>
                </c:pt>
                <c:pt idx="220">
                  <c:v>-1.4903593956463235E-2</c:v>
                </c:pt>
                <c:pt idx="221">
                  <c:v>-9.2486872654118368E-4</c:v>
                </c:pt>
                <c:pt idx="222">
                  <c:v>-2.4835638279306349E-2</c:v>
                </c:pt>
                <c:pt idx="223">
                  <c:v>7.6797290720348022E-2</c:v>
                </c:pt>
                <c:pt idx="224">
                  <c:v>-1.5135582406022197E-2</c:v>
                </c:pt>
                <c:pt idx="225">
                  <c:v>-2.0199683079794584E-3</c:v>
                </c:pt>
                <c:pt idx="226">
                  <c:v>-2.3652920620855333E-2</c:v>
                </c:pt>
                <c:pt idx="227">
                  <c:v>-2.6815120583951191E-2</c:v>
                </c:pt>
                <c:pt idx="228">
                  <c:v>8.1483574120277957E-4</c:v>
                </c:pt>
                <c:pt idx="229">
                  <c:v>4.6029590243173546E-2</c:v>
                </c:pt>
                <c:pt idx="230">
                  <c:v>5.5094238597507061E-2</c:v>
                </c:pt>
                <c:pt idx="231">
                  <c:v>-9.6343104510523414E-3</c:v>
                </c:pt>
                <c:pt idx="232">
                  <c:v>8.5458454393168015E-3</c:v>
                </c:pt>
                <c:pt idx="233">
                  <c:v>4.5018091847297548E-3</c:v>
                </c:pt>
                <c:pt idx="234">
                  <c:v>-3.6844656762243355E-2</c:v>
                </c:pt>
                <c:pt idx="235">
                  <c:v>2.7366043481406699E-2</c:v>
                </c:pt>
                <c:pt idx="236">
                  <c:v>-4.3600253371637088E-2</c:v>
                </c:pt>
                <c:pt idx="237">
                  <c:v>4.7513984086305028E-2</c:v>
                </c:pt>
                <c:pt idx="238">
                  <c:v>-2.7432083536327312E-3</c:v>
                </c:pt>
                <c:pt idx="239">
                  <c:v>-2.8678293539374788E-3</c:v>
                </c:pt>
                <c:pt idx="240">
                  <c:v>-3.7065048610135043E-2</c:v>
                </c:pt>
                <c:pt idx="241">
                  <c:v>2.5277851014529062E-3</c:v>
                </c:pt>
                <c:pt idx="242">
                  <c:v>3.6664579464048774E-2</c:v>
                </c:pt>
                <c:pt idx="243">
                  <c:v>8.9990020446415464E-3</c:v>
                </c:pt>
                <c:pt idx="244">
                  <c:v>1.5130672327994477E-2</c:v>
                </c:pt>
                <c:pt idx="245">
                  <c:v>-1.6395802098949641E-3</c:v>
                </c:pt>
                <c:pt idx="246">
                  <c:v>3.6965955976195231E-2</c:v>
                </c:pt>
                <c:pt idx="247">
                  <c:v>1.7564289985724901E-2</c:v>
                </c:pt>
                <c:pt idx="248">
                  <c:v>-0.11014119673670042</c:v>
                </c:pt>
                <c:pt idx="249">
                  <c:v>-1.7787587030462015E-2</c:v>
                </c:pt>
                <c:pt idx="250">
                  <c:v>7.3738025495242443E-3</c:v>
                </c:pt>
                <c:pt idx="251">
                  <c:v>-3.3373922413793111E-2</c:v>
                </c:pt>
                <c:pt idx="252">
                  <c:v>7.1431358406472967E-3</c:v>
                </c:pt>
                <c:pt idx="253">
                  <c:v>1.8870167535829374E-2</c:v>
                </c:pt>
                <c:pt idx="254">
                  <c:v>-2.3390070838773425E-2</c:v>
                </c:pt>
                <c:pt idx="255">
                  <c:v>4.8489667551546489E-2</c:v>
                </c:pt>
                <c:pt idx="256">
                  <c:v>2.166263997749085E-2</c:v>
                </c:pt>
                <c:pt idx="257">
                  <c:v>-8.2030201802271163E-3</c:v>
                </c:pt>
                <c:pt idx="258">
                  <c:v>-9.4163401961253612E-3</c:v>
                </c:pt>
                <c:pt idx="259">
                  <c:v>2.1373894109315339E-2</c:v>
                </c:pt>
                <c:pt idx="260">
                  <c:v>-2.1911407244524228E-2</c:v>
                </c:pt>
                <c:pt idx="261">
                  <c:v>-8.9786634140230359E-2</c:v>
                </c:pt>
                <c:pt idx="262">
                  <c:v>-5.3318103818452922E-2</c:v>
                </c:pt>
                <c:pt idx="263">
                  <c:v>7.012593443943449E-2</c:v>
                </c:pt>
                <c:pt idx="264">
                  <c:v>3.0349672175164155E-2</c:v>
                </c:pt>
                <c:pt idx="265">
                  <c:v>-4.5629843383575786E-2</c:v>
                </c:pt>
                <c:pt idx="266">
                  <c:v>-3.3468754871767148E-3</c:v>
                </c:pt>
                <c:pt idx="267">
                  <c:v>1.1064380216978975E-2</c:v>
                </c:pt>
                <c:pt idx="268">
                  <c:v>-2.3304913008979966E-2</c:v>
                </c:pt>
                <c:pt idx="269">
                  <c:v>-2.7167232290044363E-2</c:v>
                </c:pt>
                <c:pt idx="270">
                  <c:v>1.2092067312321264E-2</c:v>
                </c:pt>
                <c:pt idx="271">
                  <c:v>5.54467782986241E-2</c:v>
                </c:pt>
                <c:pt idx="272">
                  <c:v>9.906187028559188E-2</c:v>
                </c:pt>
                <c:pt idx="273">
                  <c:v>-1.0548364647417596E-2</c:v>
                </c:pt>
                <c:pt idx="274">
                  <c:v>1.20924870676693E-2</c:v>
                </c:pt>
                <c:pt idx="275">
                  <c:v>2.0971725540433361E-2</c:v>
                </c:pt>
                <c:pt idx="276">
                  <c:v>4.5657941815644643E-2</c:v>
                </c:pt>
                <c:pt idx="277">
                  <c:v>7.4678423637399405E-2</c:v>
                </c:pt>
                <c:pt idx="278">
                  <c:v>-2.785823068810922E-2</c:v>
                </c:pt>
                <c:pt idx="279">
                  <c:v>3.0856268897141437E-3</c:v>
                </c:pt>
                <c:pt idx="280">
                  <c:v>1.8502581915068372E-2</c:v>
                </c:pt>
                <c:pt idx="281">
                  <c:v>-4.9444810250810489E-3</c:v>
                </c:pt>
                <c:pt idx="282">
                  <c:v>5.1140663657858187E-2</c:v>
                </c:pt>
                <c:pt idx="283">
                  <c:v>-2.5785458527984639E-2</c:v>
                </c:pt>
                <c:pt idx="284">
                  <c:v>2.4323141999567977E-2</c:v>
                </c:pt>
                <c:pt idx="285">
                  <c:v>-1.361402275720236E-4</c:v>
                </c:pt>
                <c:pt idx="286">
                  <c:v>7.5591301250655718E-2</c:v>
                </c:pt>
                <c:pt idx="287">
                  <c:v>-1.3258202922455053E-2</c:v>
                </c:pt>
                <c:pt idx="288">
                  <c:v>1.0672101412970481E-2</c:v>
                </c:pt>
                <c:pt idx="289">
                  <c:v>8.375169904778712E-3</c:v>
                </c:pt>
                <c:pt idx="290">
                  <c:v>3.6438462013322681E-2</c:v>
                </c:pt>
                <c:pt idx="291">
                  <c:v>2.6801179538044284E-2</c:v>
                </c:pt>
                <c:pt idx="292">
                  <c:v>-5.7893689416407379E-2</c:v>
                </c:pt>
                <c:pt idx="293">
                  <c:v>-2.437752415358363E-2</c:v>
                </c:pt>
                <c:pt idx="294">
                  <c:v>1.0090522551214676E-2</c:v>
                </c:pt>
                <c:pt idx="295">
                  <c:v>-7.2680249154934984E-3</c:v>
                </c:pt>
                <c:pt idx="296">
                  <c:v>3.6629349227862873E-2</c:v>
                </c:pt>
                <c:pt idx="297">
                  <c:v>-4.3528311822703669E-2</c:v>
                </c:pt>
                <c:pt idx="298">
                  <c:v>-3.1193640054082317E-2</c:v>
                </c:pt>
                <c:pt idx="299">
                  <c:v>3.654371438635251E-2</c:v>
                </c:pt>
                <c:pt idx="300">
                  <c:v>2.7810267586375392E-2</c:v>
                </c:pt>
                <c:pt idx="301">
                  <c:v>-6.1710057947816921E-3</c:v>
                </c:pt>
                <c:pt idx="302">
                  <c:v>-8.8658690136642626E-3</c:v>
                </c:pt>
                <c:pt idx="303">
                  <c:v>-6.4251117637545985E-3</c:v>
                </c:pt>
                <c:pt idx="304">
                  <c:v>3.8014560897424277E-2</c:v>
                </c:pt>
                <c:pt idx="305">
                  <c:v>-5.2334165421800138E-3</c:v>
                </c:pt>
                <c:pt idx="306">
                  <c:v>-2.3689525499238084E-2</c:v>
                </c:pt>
                <c:pt idx="307">
                  <c:v>-7.1340803489327032E-3</c:v>
                </c:pt>
                <c:pt idx="308">
                  <c:v>8.7394467606953796E-3</c:v>
                </c:pt>
                <c:pt idx="309">
                  <c:v>2.8759178482826719E-2</c:v>
                </c:pt>
                <c:pt idx="310">
                  <c:v>6.7063155029930099E-2</c:v>
                </c:pt>
                <c:pt idx="311">
                  <c:v>-9.0323654086071903E-3</c:v>
                </c:pt>
                <c:pt idx="312">
                  <c:v>-3.0360300582600752E-2</c:v>
                </c:pt>
                <c:pt idx="313">
                  <c:v>-1.6115614630223263E-3</c:v>
                </c:pt>
                <c:pt idx="314">
                  <c:v>-1.0179208947593832E-2</c:v>
                </c:pt>
                <c:pt idx="315">
                  <c:v>3.9301364502968283E-3</c:v>
                </c:pt>
                <c:pt idx="316">
                  <c:v>1.7158537708301447E-2</c:v>
                </c:pt>
                <c:pt idx="317">
                  <c:v>-2.8706654848742907E-2</c:v>
                </c:pt>
                <c:pt idx="318">
                  <c:v>-5.5271240254750498E-2</c:v>
                </c:pt>
                <c:pt idx="319">
                  <c:v>4.0515419084121707E-3</c:v>
                </c:pt>
                <c:pt idx="320">
                  <c:v>-5.7223257545668704E-2</c:v>
                </c:pt>
                <c:pt idx="321">
                  <c:v>2.151499173960425E-2</c:v>
                </c:pt>
                <c:pt idx="322">
                  <c:v>2.8192345225986015E-2</c:v>
                </c:pt>
                <c:pt idx="323">
                  <c:v>-1.8231863182462948E-2</c:v>
                </c:pt>
                <c:pt idx="324">
                  <c:v>-4.074229933215967E-2</c:v>
                </c:pt>
                <c:pt idx="325">
                  <c:v>2.2850417398043943E-2</c:v>
                </c:pt>
                <c:pt idx="326">
                  <c:v>-7.0212283631985173E-3</c:v>
                </c:pt>
                <c:pt idx="327">
                  <c:v>3.1919613258025281E-2</c:v>
                </c:pt>
                <c:pt idx="328">
                  <c:v>-8.8656416884524414E-2</c:v>
                </c:pt>
                <c:pt idx="329">
                  <c:v>1.8627667456569519E-2</c:v>
                </c:pt>
                <c:pt idx="330">
                  <c:v>4.6715930973966868E-2</c:v>
                </c:pt>
                <c:pt idx="331">
                  <c:v>9.0878527324360636E-3</c:v>
                </c:pt>
                <c:pt idx="332">
                  <c:v>-1.4697761301122436E-2</c:v>
                </c:pt>
                <c:pt idx="333">
                  <c:v>4.1856202282692934E-3</c:v>
                </c:pt>
                <c:pt idx="334">
                  <c:v>-1.2320166356495688E-2</c:v>
                </c:pt>
                <c:pt idx="335">
                  <c:v>-5.1014605779822308E-2</c:v>
                </c:pt>
                <c:pt idx="336">
                  <c:v>-8.197391254415709E-2</c:v>
                </c:pt>
                <c:pt idx="337">
                  <c:v>4.9369307603075452E-3</c:v>
                </c:pt>
                <c:pt idx="338">
                  <c:v>2.1124714100777986E-2</c:v>
                </c:pt>
                <c:pt idx="339">
                  <c:v>1.8982947803227734E-3</c:v>
                </c:pt>
                <c:pt idx="340">
                  <c:v>-2.0898567282721103E-3</c:v>
                </c:pt>
                <c:pt idx="341">
                  <c:v>-5.8417828458137477E-2</c:v>
                </c:pt>
                <c:pt idx="342">
                  <c:v>-8.3561723605339866E-3</c:v>
                </c:pt>
                <c:pt idx="343">
                  <c:v>4.7419237352488652E-2</c:v>
                </c:pt>
                <c:pt idx="344">
                  <c:v>1.3801276115589234E-2</c:v>
                </c:pt>
                <c:pt idx="345">
                  <c:v>-6.7114676807419671E-2</c:v>
                </c:pt>
                <c:pt idx="346">
                  <c:v>3.5086968403666541E-2</c:v>
                </c:pt>
                <c:pt idx="347">
                  <c:v>1.0696247454123453E-2</c:v>
                </c:pt>
                <c:pt idx="348">
                  <c:v>-2.5581786396502104E-2</c:v>
                </c:pt>
                <c:pt idx="349">
                  <c:v>-3.0812302584150686E-2</c:v>
                </c:pt>
                <c:pt idx="350">
                  <c:v>1.5010018086707877E-2</c:v>
                </c:pt>
                <c:pt idx="351">
                  <c:v>-3.6763121043220659E-3</c:v>
                </c:pt>
                <c:pt idx="352">
                  <c:v>5.1166069322226004E-3</c:v>
                </c:pt>
                <c:pt idx="353">
                  <c:v>4.2377936187709686E-2</c:v>
                </c:pt>
                <c:pt idx="354">
                  <c:v>-6.2574236374749459E-3</c:v>
                </c:pt>
                <c:pt idx="355">
                  <c:v>4.5950286183808364E-2</c:v>
                </c:pt>
                <c:pt idx="356">
                  <c:v>1.8055866976651735E-4</c:v>
                </c:pt>
                <c:pt idx="357">
                  <c:v>-8.319734882317853E-3</c:v>
                </c:pt>
                <c:pt idx="358">
                  <c:v>7.4061573746968534E-3</c:v>
                </c:pt>
                <c:pt idx="359">
                  <c:v>-1.6538787314385184E-3</c:v>
                </c:pt>
                <c:pt idx="360">
                  <c:v>-6.2595023401068262E-2</c:v>
                </c:pt>
                <c:pt idx="361">
                  <c:v>-2.2544811454198732E-2</c:v>
                </c:pt>
                <c:pt idx="362">
                  <c:v>1.4005221293858394E-2</c:v>
                </c:pt>
                <c:pt idx="363">
                  <c:v>-1.9329367464254621E-2</c:v>
                </c:pt>
                <c:pt idx="364">
                  <c:v>3.2939821567220529E-2</c:v>
                </c:pt>
                <c:pt idx="365">
                  <c:v>-9.0997022422231177E-3</c:v>
                </c:pt>
                <c:pt idx="366">
                  <c:v>-1.774897476842574E-2</c:v>
                </c:pt>
                <c:pt idx="367">
                  <c:v>-1.3881965304880173E-2</c:v>
                </c:pt>
                <c:pt idx="368">
                  <c:v>-5.1917281408703442E-2</c:v>
                </c:pt>
                <c:pt idx="369">
                  <c:v>-8.1103157654334179E-3</c:v>
                </c:pt>
                <c:pt idx="370">
                  <c:v>-3.5247155772848093E-2</c:v>
                </c:pt>
                <c:pt idx="371">
                  <c:v>2.8788519621469888E-3</c:v>
                </c:pt>
                <c:pt idx="372">
                  <c:v>4.598314399191672E-3</c:v>
                </c:pt>
                <c:pt idx="373">
                  <c:v>-1.252491849847992E-3</c:v>
                </c:pt>
                <c:pt idx="374">
                  <c:v>2.2220936412931769E-2</c:v>
                </c:pt>
                <c:pt idx="375">
                  <c:v>2.7294411864869916E-2</c:v>
                </c:pt>
                <c:pt idx="376">
                  <c:v>-3.048061753578124E-2</c:v>
                </c:pt>
                <c:pt idx="377">
                  <c:v>1.1955149694762968E-2</c:v>
                </c:pt>
                <c:pt idx="378">
                  <c:v>1.7358725962335342E-4</c:v>
                </c:pt>
                <c:pt idx="379">
                  <c:v>1.424653465806891E-4</c:v>
                </c:pt>
                <c:pt idx="380">
                  <c:v>-2.0562430604435522E-2</c:v>
                </c:pt>
                <c:pt idx="381">
                  <c:v>3.5939638083366532E-3</c:v>
                </c:pt>
                <c:pt idx="382">
                  <c:v>-1.6414308891203988E-2</c:v>
                </c:pt>
                <c:pt idx="383">
                  <c:v>-2.4074806829249673E-2</c:v>
                </c:pt>
                <c:pt idx="384">
                  <c:v>-0.10361272426008028</c:v>
                </c:pt>
                <c:pt idx="385">
                  <c:v>-3.8141160503322613E-2</c:v>
                </c:pt>
                <c:pt idx="386">
                  <c:v>3.4678180812817372E-2</c:v>
                </c:pt>
                <c:pt idx="387">
                  <c:v>1.1323650236601868E-2</c:v>
                </c:pt>
                <c:pt idx="388">
                  <c:v>7.8128662110705793E-3</c:v>
                </c:pt>
                <c:pt idx="389">
                  <c:v>-3.768793942671822E-3</c:v>
                </c:pt>
                <c:pt idx="390">
                  <c:v>9.4390351087916269E-3</c:v>
                </c:pt>
                <c:pt idx="391">
                  <c:v>1.4884492114066727E-2</c:v>
                </c:pt>
                <c:pt idx="392">
                  <c:v>1.1901891531692854E-2</c:v>
                </c:pt>
                <c:pt idx="393">
                  <c:v>-7.5868461500192552E-3</c:v>
                </c:pt>
                <c:pt idx="394">
                  <c:v>1.5582030719222484E-2</c:v>
                </c:pt>
                <c:pt idx="395">
                  <c:v>5.844082123187766E-3</c:v>
                </c:pt>
                <c:pt idx="396">
                  <c:v>-4.6323205795508304E-2</c:v>
                </c:pt>
                <c:pt idx="397">
                  <c:v>1.1009823312539968E-2</c:v>
                </c:pt>
                <c:pt idx="398">
                  <c:v>0.11478007849469751</c:v>
                </c:pt>
                <c:pt idx="399">
                  <c:v>-5.0412547122840046E-3</c:v>
                </c:pt>
                <c:pt idx="400">
                  <c:v>2.440076464472174E-2</c:v>
                </c:pt>
                <c:pt idx="401">
                  <c:v>3.425449768431843E-2</c:v>
                </c:pt>
                <c:pt idx="402">
                  <c:v>4.958503987068319E-3</c:v>
                </c:pt>
                <c:pt idx="403">
                  <c:v>7.5026783128002705E-3</c:v>
                </c:pt>
                <c:pt idx="404">
                  <c:v>-2.0007046954556129E-2</c:v>
                </c:pt>
                <c:pt idx="405">
                  <c:v>-2.6218700685149754E-2</c:v>
                </c:pt>
                <c:pt idx="406">
                  <c:v>-3.338329424460218E-3</c:v>
                </c:pt>
                <c:pt idx="407">
                  <c:v>-1.2332829210198737E-3</c:v>
                </c:pt>
              </c:numCache>
            </c:numRef>
          </c:xVal>
          <c:yVal>
            <c:numRef>
              <c:f>'BTC-USD'!$L$3:$L$410</c:f>
              <c:numCache>
                <c:formatCode>0.00%</c:formatCode>
                <c:ptCount val="408"/>
                <c:pt idx="0">
                  <c:v>9.5701950573145789E-2</c:v>
                </c:pt>
                <c:pt idx="1">
                  <c:v>2.7355522149654421E-2</c:v>
                </c:pt>
                <c:pt idx="2">
                  <c:v>-3.2991588874557665E-2</c:v>
                </c:pt>
                <c:pt idx="3">
                  <c:v>6.3524889801499063E-2</c:v>
                </c:pt>
                <c:pt idx="4">
                  <c:v>8.2578391582608823E-2</c:v>
                </c:pt>
                <c:pt idx="5">
                  <c:v>7.2199574816132595E-2</c:v>
                </c:pt>
                <c:pt idx="6">
                  <c:v>2.9272732380691835E-2</c:v>
                </c:pt>
                <c:pt idx="7">
                  <c:v>-1.0524731680939925E-2</c:v>
                </c:pt>
                <c:pt idx="8">
                  <c:v>-5.1326497189546516E-2</c:v>
                </c:pt>
                <c:pt idx="9">
                  <c:v>-7.1204726391683515E-2</c:v>
                </c:pt>
                <c:pt idx="10">
                  <c:v>-4.0065907820433511E-2</c:v>
                </c:pt>
                <c:pt idx="11">
                  <c:v>9.8676892212785638E-2</c:v>
                </c:pt>
                <c:pt idx="12">
                  <c:v>4.65551624092857E-2</c:v>
                </c:pt>
                <c:pt idx="13">
                  <c:v>-6.0759409572408885E-2</c:v>
                </c:pt>
                <c:pt idx="14">
                  <c:v>-2.0583258992882048E-2</c:v>
                </c:pt>
                <c:pt idx="15">
                  <c:v>-5.0208333333333632E-3</c:v>
                </c:pt>
                <c:pt idx="16">
                  <c:v>2.2270148034925219E-2</c:v>
                </c:pt>
                <c:pt idx="17">
                  <c:v>-1.9098532237119548E-2</c:v>
                </c:pt>
                <c:pt idx="18">
                  <c:v>-1.1713192577904596E-2</c:v>
                </c:pt>
                <c:pt idx="19">
                  <c:v>-0.13180668401841178</c:v>
                </c:pt>
                <c:pt idx="20">
                  <c:v>7.0538883217633241E-2</c:v>
                </c:pt>
                <c:pt idx="21">
                  <c:v>-2.6508499317714485E-2</c:v>
                </c:pt>
                <c:pt idx="22">
                  <c:v>5.3347879924614539E-3</c:v>
                </c:pt>
                <c:pt idx="23">
                  <c:v>-8.5509447075038381E-4</c:v>
                </c:pt>
                <c:pt idx="24">
                  <c:v>7.5418722540561145E-3</c:v>
                </c:pt>
                <c:pt idx="25">
                  <c:v>-6.3988311783003793E-2</c:v>
                </c:pt>
                <c:pt idx="26">
                  <c:v>0.10058465808282913</c:v>
                </c:pt>
                <c:pt idx="27">
                  <c:v>2.2839270392866817E-2</c:v>
                </c:pt>
                <c:pt idx="28">
                  <c:v>2.141920323833979E-3</c:v>
                </c:pt>
                <c:pt idx="29">
                  <c:v>-3.4426477871980943E-2</c:v>
                </c:pt>
                <c:pt idx="30">
                  <c:v>1.1808802168165711E-2</c:v>
                </c:pt>
                <c:pt idx="31">
                  <c:v>5.9327689893519109E-2</c:v>
                </c:pt>
                <c:pt idx="32">
                  <c:v>6.1073707229515106E-2</c:v>
                </c:pt>
                <c:pt idx="33">
                  <c:v>-1.844733167549395E-2</c:v>
                </c:pt>
                <c:pt idx="34">
                  <c:v>3.5778693664667127E-2</c:v>
                </c:pt>
                <c:pt idx="35">
                  <c:v>2.510699373695191E-2</c:v>
                </c:pt>
                <c:pt idx="36">
                  <c:v>-1.0786337797622836E-2</c:v>
                </c:pt>
                <c:pt idx="37">
                  <c:v>0.19450265438171765</c:v>
                </c:pt>
                <c:pt idx="38">
                  <c:v>1.9120376504451198E-3</c:v>
                </c:pt>
                <c:pt idx="39">
                  <c:v>-3.5492160016514229E-2</c:v>
                </c:pt>
                <c:pt idx="40">
                  <c:v>6.9710752267937659E-2</c:v>
                </c:pt>
                <c:pt idx="41">
                  <c:v>-1.2205542638534794E-2</c:v>
                </c:pt>
                <c:pt idx="42">
                  <c:v>-3.5311115912280977E-3</c:v>
                </c:pt>
                <c:pt idx="43">
                  <c:v>3.0363458658843046E-2</c:v>
                </c:pt>
                <c:pt idx="44">
                  <c:v>-1.4794348831235538E-2</c:v>
                </c:pt>
                <c:pt idx="45">
                  <c:v>2.5529711903220953E-2</c:v>
                </c:pt>
                <c:pt idx="46">
                  <c:v>6.1174746316243978E-2</c:v>
                </c:pt>
                <c:pt idx="47">
                  <c:v>-1.13991031596411E-2</c:v>
                </c:pt>
                <c:pt idx="48">
                  <c:v>8.5480405602686771E-2</c:v>
                </c:pt>
                <c:pt idx="49">
                  <c:v>-9.3840565343861204E-4</c:v>
                </c:pt>
                <c:pt idx="50">
                  <c:v>2.7833039307037177E-2</c:v>
                </c:pt>
                <c:pt idx="51">
                  <c:v>-5.7733379646290328E-2</c:v>
                </c:pt>
                <c:pt idx="52">
                  <c:v>-9.7569944059519687E-2</c:v>
                </c:pt>
                <c:pt idx="53">
                  <c:v>1.7715415645538579E-2</c:v>
                </c:pt>
                <c:pt idx="54">
                  <c:v>-5.3571974112634146E-2</c:v>
                </c:pt>
                <c:pt idx="55">
                  <c:v>-1.6431797263795178E-2</c:v>
                </c:pt>
                <c:pt idx="56">
                  <c:v>-4.4229893535180365E-3</c:v>
                </c:pt>
                <c:pt idx="57">
                  <c:v>-1.8846679178780912E-2</c:v>
                </c:pt>
                <c:pt idx="58">
                  <c:v>9.6999931035946174E-2</c:v>
                </c:pt>
                <c:pt idx="59">
                  <c:v>-2.242585180980694E-2</c:v>
                </c:pt>
                <c:pt idx="60">
                  <c:v>3.8406228003549314E-2</c:v>
                </c:pt>
                <c:pt idx="61">
                  <c:v>-4.0079254175492962E-2</c:v>
                </c:pt>
                <c:pt idx="62">
                  <c:v>7.8309777607759035E-3</c:v>
                </c:pt>
                <c:pt idx="63">
                  <c:v>3.3939819705735008E-3</c:v>
                </c:pt>
                <c:pt idx="64">
                  <c:v>4.2177397109435466E-2</c:v>
                </c:pt>
                <c:pt idx="65">
                  <c:v>2.8655628216523121E-2</c:v>
                </c:pt>
                <c:pt idx="66">
                  <c:v>4.7707895429523806E-2</c:v>
                </c:pt>
                <c:pt idx="67">
                  <c:v>1.6808419301855393E-2</c:v>
                </c:pt>
                <c:pt idx="68">
                  <c:v>3.4372807274330119E-2</c:v>
                </c:pt>
                <c:pt idx="69">
                  <c:v>-8.6728730084024708E-3</c:v>
                </c:pt>
                <c:pt idx="70">
                  <c:v>6.7995098395279729E-2</c:v>
                </c:pt>
                <c:pt idx="71">
                  <c:v>-3.5131093355550758E-2</c:v>
                </c:pt>
                <c:pt idx="72">
                  <c:v>-5.7137008888547669E-2</c:v>
                </c:pt>
                <c:pt idx="73">
                  <c:v>2.2715146204368875E-2</c:v>
                </c:pt>
                <c:pt idx="74">
                  <c:v>3.5029312048111105E-2</c:v>
                </c:pt>
                <c:pt idx="75">
                  <c:v>-2.1285427610022056E-2</c:v>
                </c:pt>
                <c:pt idx="76">
                  <c:v>7.3541082482406761E-3</c:v>
                </c:pt>
                <c:pt idx="77">
                  <c:v>1.1432359829177674E-3</c:v>
                </c:pt>
                <c:pt idx="78">
                  <c:v>-1.3013776267282284E-2</c:v>
                </c:pt>
                <c:pt idx="79">
                  <c:v>-5.7698966867363422E-2</c:v>
                </c:pt>
                <c:pt idx="80">
                  <c:v>5.3753477839844077E-3</c:v>
                </c:pt>
                <c:pt idx="81">
                  <c:v>-3.815287159660774E-2</c:v>
                </c:pt>
                <c:pt idx="82">
                  <c:v>-1.8386987946645728E-2</c:v>
                </c:pt>
                <c:pt idx="83">
                  <c:v>7.3164710904449981E-2</c:v>
                </c:pt>
                <c:pt idx="84">
                  <c:v>1.3762366477086507E-2</c:v>
                </c:pt>
                <c:pt idx="85">
                  <c:v>-8.6856203019303191E-4</c:v>
                </c:pt>
                <c:pt idx="86">
                  <c:v>3.2427857436299723E-2</c:v>
                </c:pt>
                <c:pt idx="87">
                  <c:v>2.0147360855276242E-2</c:v>
                </c:pt>
                <c:pt idx="88">
                  <c:v>3.7423041531758905E-4</c:v>
                </c:pt>
                <c:pt idx="89">
                  <c:v>-9.1949009383396341E-4</c:v>
                </c:pt>
                <c:pt idx="90">
                  <c:v>4.6837542162216916E-3</c:v>
                </c:pt>
                <c:pt idx="91">
                  <c:v>-3.2865452277488161E-2</c:v>
                </c:pt>
                <c:pt idx="92">
                  <c:v>2.0113408670411559E-2</c:v>
                </c:pt>
                <c:pt idx="93">
                  <c:v>1.5680910764723111E-2</c:v>
                </c:pt>
                <c:pt idx="94">
                  <c:v>-1.871797040169132E-2</c:v>
                </c:pt>
                <c:pt idx="95">
                  <c:v>-3.5945038031104048E-2</c:v>
                </c:pt>
                <c:pt idx="96">
                  <c:v>3.8685151457560796E-2</c:v>
                </c:pt>
                <c:pt idx="97">
                  <c:v>2.2307673770916026E-4</c:v>
                </c:pt>
                <c:pt idx="98">
                  <c:v>2.8521468756603996E-2</c:v>
                </c:pt>
                <c:pt idx="99">
                  <c:v>3.5526335383129215E-3</c:v>
                </c:pt>
                <c:pt idx="100">
                  <c:v>-2.4608506340357827E-3</c:v>
                </c:pt>
                <c:pt idx="101">
                  <c:v>6.2388708586724739E-2</c:v>
                </c:pt>
                <c:pt idx="102">
                  <c:v>-9.0992642431748649E-3</c:v>
                </c:pt>
                <c:pt idx="103">
                  <c:v>4.0183475430846105E-3</c:v>
                </c:pt>
                <c:pt idx="104">
                  <c:v>-2.8510010959975962E-2</c:v>
                </c:pt>
                <c:pt idx="105">
                  <c:v>-2.2852147201716688E-2</c:v>
                </c:pt>
                <c:pt idx="106">
                  <c:v>-6.249453419151596E-2</c:v>
                </c:pt>
                <c:pt idx="107">
                  <c:v>-1.0413001993582083E-2</c:v>
                </c:pt>
                <c:pt idx="108">
                  <c:v>1.4519194427461857E-2</c:v>
                </c:pt>
                <c:pt idx="109">
                  <c:v>-4.7730933421635258E-2</c:v>
                </c:pt>
                <c:pt idx="110">
                  <c:v>-3.9443194692660222E-2</c:v>
                </c:pt>
                <c:pt idx="111">
                  <c:v>-9.8154262590223196E-3</c:v>
                </c:pt>
                <c:pt idx="112">
                  <c:v>-2.0667824095559229E-2</c:v>
                </c:pt>
                <c:pt idx="113">
                  <c:v>-1.9763187329979504E-2</c:v>
                </c:pt>
                <c:pt idx="114">
                  <c:v>0.10065414262169581</c:v>
                </c:pt>
                <c:pt idx="115">
                  <c:v>1.8825888731633489E-2</c:v>
                </c:pt>
                <c:pt idx="116">
                  <c:v>-3.4382868175952819E-3</c:v>
                </c:pt>
                <c:pt idx="117">
                  <c:v>-2.3824281715209894E-2</c:v>
                </c:pt>
                <c:pt idx="118">
                  <c:v>7.8018105395065707E-2</c:v>
                </c:pt>
                <c:pt idx="119">
                  <c:v>1.3265191144933297E-3</c:v>
                </c:pt>
                <c:pt idx="120">
                  <c:v>-2.1248218079575887E-2</c:v>
                </c:pt>
                <c:pt idx="121">
                  <c:v>1.0591342759241673E-2</c:v>
                </c:pt>
                <c:pt idx="122">
                  <c:v>-6.9649858962500311E-2</c:v>
                </c:pt>
                <c:pt idx="123">
                  <c:v>8.0265658141993379E-2</c:v>
                </c:pt>
                <c:pt idx="124">
                  <c:v>-1.8475765837308478E-2</c:v>
                </c:pt>
                <c:pt idx="125">
                  <c:v>1.6552403928684845E-2</c:v>
                </c:pt>
                <c:pt idx="126">
                  <c:v>2.7936069546874887E-2</c:v>
                </c:pt>
                <c:pt idx="127">
                  <c:v>-1.1520096296076532E-2</c:v>
                </c:pt>
                <c:pt idx="128">
                  <c:v>-4.1583226481873625E-2</c:v>
                </c:pt>
                <c:pt idx="129">
                  <c:v>1.5801156463266741E-2</c:v>
                </c:pt>
                <c:pt idx="130">
                  <c:v>-0.12996228223318773</c:v>
                </c:pt>
                <c:pt idx="131">
                  <c:v>6.2446139192524619E-3</c:v>
                </c:pt>
                <c:pt idx="132">
                  <c:v>3.7321692179650423E-3</c:v>
                </c:pt>
                <c:pt idx="133">
                  <c:v>-6.3582852032350146E-2</c:v>
                </c:pt>
                <c:pt idx="134">
                  <c:v>-5.6550262701596798E-3</c:v>
                </c:pt>
                <c:pt idx="135">
                  <c:v>-6.1392514762163675E-2</c:v>
                </c:pt>
                <c:pt idx="136">
                  <c:v>-1.6416250261794274E-2</c:v>
                </c:pt>
                <c:pt idx="137">
                  <c:v>-0.1422024243342993</c:v>
                </c:pt>
                <c:pt idx="138">
                  <c:v>0.10495989307357201</c:v>
                </c:pt>
                <c:pt idx="139">
                  <c:v>-8.1340226225305012E-2</c:v>
                </c:pt>
                <c:pt idx="140">
                  <c:v>4.4296046943417267E-3</c:v>
                </c:pt>
                <c:pt idx="141">
                  <c:v>-7.4498927215448041E-2</c:v>
                </c:pt>
                <c:pt idx="142">
                  <c:v>0.11908534324263353</c:v>
                </c:pt>
                <c:pt idx="143">
                  <c:v>-1.1383666161515538E-2</c:v>
                </c:pt>
                <c:pt idx="144">
                  <c:v>2.3747243325905609E-2</c:v>
                </c:pt>
                <c:pt idx="145">
                  <c:v>-2.0506207650250907E-2</c:v>
                </c:pt>
                <c:pt idx="146">
                  <c:v>-7.3006666671861065E-2</c:v>
                </c:pt>
                <c:pt idx="147">
                  <c:v>-2.9708795639190932E-2</c:v>
                </c:pt>
                <c:pt idx="148">
                  <c:v>3.0192815447411814E-2</c:v>
                </c:pt>
                <c:pt idx="149">
                  <c:v>4.6631062747283236E-2</c:v>
                </c:pt>
                <c:pt idx="150">
                  <c:v>-1.7356334428721421E-2</c:v>
                </c:pt>
                <c:pt idx="151">
                  <c:v>2.4420262009685612E-2</c:v>
                </c:pt>
                <c:pt idx="152">
                  <c:v>4.3377168432769286E-2</c:v>
                </c:pt>
                <c:pt idx="153">
                  <c:v>-5.9473919859010183E-2</c:v>
                </c:pt>
                <c:pt idx="154">
                  <c:v>-3.6738369716206032E-2</c:v>
                </c:pt>
                <c:pt idx="155">
                  <c:v>7.7875973695926692E-3</c:v>
                </c:pt>
                <c:pt idx="156">
                  <c:v>-6.2169826732776823E-2</c:v>
                </c:pt>
                <c:pt idx="157">
                  <c:v>-5.089835158781586E-3</c:v>
                </c:pt>
                <c:pt idx="158">
                  <c:v>0.11936869999691724</c:v>
                </c:pt>
                <c:pt idx="159">
                  <c:v>-1.8514973262032108E-2</c:v>
                </c:pt>
                <c:pt idx="160">
                  <c:v>1.7259941690453751E-2</c:v>
                </c:pt>
                <c:pt idx="161">
                  <c:v>-4.8160057373763054E-2</c:v>
                </c:pt>
                <c:pt idx="162">
                  <c:v>9.765701931982762E-2</c:v>
                </c:pt>
                <c:pt idx="163">
                  <c:v>3.8935749848258538E-2</c:v>
                </c:pt>
                <c:pt idx="164">
                  <c:v>-8.9142642290352958E-3</c:v>
                </c:pt>
                <c:pt idx="165">
                  <c:v>-4.5243054336821742E-2</c:v>
                </c:pt>
                <c:pt idx="166">
                  <c:v>-6.6827466972796401E-3</c:v>
                </c:pt>
                <c:pt idx="167">
                  <c:v>-5.9260301414679306E-2</c:v>
                </c:pt>
                <c:pt idx="168">
                  <c:v>-9.2896205357143602E-3</c:v>
                </c:pt>
                <c:pt idx="169">
                  <c:v>2.3293959004209164E-3</c:v>
                </c:pt>
                <c:pt idx="170">
                  <c:v>-0.11114457890567986</c:v>
                </c:pt>
                <c:pt idx="171">
                  <c:v>2.8801144079690921E-2</c:v>
                </c:pt>
                <c:pt idx="172">
                  <c:v>3.401478433418581E-2</c:v>
                </c:pt>
                <c:pt idx="173">
                  <c:v>2.9627710217554393E-2</c:v>
                </c:pt>
                <c:pt idx="174">
                  <c:v>-8.8070126628747691E-2</c:v>
                </c:pt>
                <c:pt idx="175">
                  <c:v>2.1255627378531816E-2</c:v>
                </c:pt>
                <c:pt idx="176">
                  <c:v>7.5307303704006623E-2</c:v>
                </c:pt>
                <c:pt idx="177">
                  <c:v>-6.1208374760443052E-3</c:v>
                </c:pt>
                <c:pt idx="178">
                  <c:v>4.1198581151044467E-2</c:v>
                </c:pt>
                <c:pt idx="179">
                  <c:v>-2.4248125692569733E-2</c:v>
                </c:pt>
                <c:pt idx="180">
                  <c:v>-4.2041565500469225E-2</c:v>
                </c:pt>
                <c:pt idx="181">
                  <c:v>7.3694569304625368E-3</c:v>
                </c:pt>
                <c:pt idx="182">
                  <c:v>2.5930184824362046E-2</c:v>
                </c:pt>
                <c:pt idx="183">
                  <c:v>1.7323132007045494E-2</c:v>
                </c:pt>
                <c:pt idx="184">
                  <c:v>-4.4914578705502306E-2</c:v>
                </c:pt>
                <c:pt idx="185">
                  <c:v>1.6018176957715236E-2</c:v>
                </c:pt>
                <c:pt idx="186">
                  <c:v>-1.0560070365426388E-2</c:v>
                </c:pt>
                <c:pt idx="187">
                  <c:v>-2.9032121920273268E-2</c:v>
                </c:pt>
                <c:pt idx="188">
                  <c:v>2.8196781705345453E-2</c:v>
                </c:pt>
                <c:pt idx="189">
                  <c:v>-9.1298431433646243E-3</c:v>
                </c:pt>
                <c:pt idx="190">
                  <c:v>2.2105699692102077E-2</c:v>
                </c:pt>
                <c:pt idx="191">
                  <c:v>-3.3671322149549265E-2</c:v>
                </c:pt>
                <c:pt idx="192">
                  <c:v>-1.1388007853798565E-2</c:v>
                </c:pt>
                <c:pt idx="193">
                  <c:v>2.9195184551455977E-3</c:v>
                </c:pt>
                <c:pt idx="194">
                  <c:v>-2.9701235850479346E-2</c:v>
                </c:pt>
                <c:pt idx="195">
                  <c:v>-1.445838363635521E-2</c:v>
                </c:pt>
                <c:pt idx="196">
                  <c:v>4.508386439859402E-3</c:v>
                </c:pt>
                <c:pt idx="197">
                  <c:v>7.83293709292332E-3</c:v>
                </c:pt>
                <c:pt idx="198">
                  <c:v>-2.9813086023857127E-2</c:v>
                </c:pt>
                <c:pt idx="199">
                  <c:v>-3.3822056881621321E-2</c:v>
                </c:pt>
                <c:pt idx="200">
                  <c:v>7.8957369392524956E-2</c:v>
                </c:pt>
                <c:pt idx="201">
                  <c:v>5.0540707470334567E-3</c:v>
                </c:pt>
                <c:pt idx="202">
                  <c:v>4.282514903618706E-2</c:v>
                </c:pt>
                <c:pt idx="203">
                  <c:v>1.8335318934680656E-2</c:v>
                </c:pt>
                <c:pt idx="204">
                  <c:v>3.2840861319733294E-2</c:v>
                </c:pt>
                <c:pt idx="205">
                  <c:v>5.258398093274641E-2</c:v>
                </c:pt>
                <c:pt idx="206">
                  <c:v>5.8570591913811532E-2</c:v>
                </c:pt>
                <c:pt idx="207">
                  <c:v>1.4209098778201312E-2</c:v>
                </c:pt>
                <c:pt idx="208">
                  <c:v>2.9723011505611296E-5</c:v>
                </c:pt>
                <c:pt idx="209">
                  <c:v>5.48830334353958E-2</c:v>
                </c:pt>
                <c:pt idx="210">
                  <c:v>-1.7633762038920975E-2</c:v>
                </c:pt>
                <c:pt idx="211">
                  <c:v>-3.9795729731384233E-2</c:v>
                </c:pt>
                <c:pt idx="212">
                  <c:v>-1.6904289766309311E-2</c:v>
                </c:pt>
                <c:pt idx="213">
                  <c:v>-2.5238506799981186E-2</c:v>
                </c:pt>
                <c:pt idx="214">
                  <c:v>4.0968308987567648E-2</c:v>
                </c:pt>
                <c:pt idx="215">
                  <c:v>2.9026610221352556E-2</c:v>
                </c:pt>
                <c:pt idx="216">
                  <c:v>4.7974956149542169E-2</c:v>
                </c:pt>
                <c:pt idx="217">
                  <c:v>4.0982028668169912E-2</c:v>
                </c:pt>
                <c:pt idx="218">
                  <c:v>-1.6912581865261567E-2</c:v>
                </c:pt>
                <c:pt idx="219">
                  <c:v>5.550747154138258E-2</c:v>
                </c:pt>
                <c:pt idx="220">
                  <c:v>-1.4757989833860119E-2</c:v>
                </c:pt>
                <c:pt idx="221">
                  <c:v>-1.5314724718644701E-3</c:v>
                </c:pt>
                <c:pt idx="222">
                  <c:v>-2.4053658499094799E-2</c:v>
                </c:pt>
                <c:pt idx="223">
                  <c:v>7.6862915392135633E-2</c:v>
                </c:pt>
                <c:pt idx="224">
                  <c:v>-1.5479336021418821E-2</c:v>
                </c:pt>
                <c:pt idx="225">
                  <c:v>-1.9403761439210632E-3</c:v>
                </c:pt>
                <c:pt idx="226">
                  <c:v>-2.3343178469134584E-2</c:v>
                </c:pt>
                <c:pt idx="227">
                  <c:v>-2.6913700718759759E-2</c:v>
                </c:pt>
                <c:pt idx="228">
                  <c:v>5.9918088080479492E-4</c:v>
                </c:pt>
                <c:pt idx="229">
                  <c:v>4.5686904601918821E-2</c:v>
                </c:pt>
                <c:pt idx="230">
                  <c:v>5.5420481007948386E-2</c:v>
                </c:pt>
                <c:pt idx="231">
                  <c:v>-9.5562849501581448E-3</c:v>
                </c:pt>
                <c:pt idx="232">
                  <c:v>8.5409765172241858E-3</c:v>
                </c:pt>
                <c:pt idx="233">
                  <c:v>5.2636959335814471E-3</c:v>
                </c:pt>
                <c:pt idx="234">
                  <c:v>-3.6924725849991624E-2</c:v>
                </c:pt>
                <c:pt idx="235">
                  <c:v>2.6825567190354782E-2</c:v>
                </c:pt>
                <c:pt idx="236">
                  <c:v>-4.397843374292898E-2</c:v>
                </c:pt>
                <c:pt idx="237">
                  <c:v>4.7895383949518866E-2</c:v>
                </c:pt>
                <c:pt idx="238">
                  <c:v>-3.3631028936778051E-3</c:v>
                </c:pt>
                <c:pt idx="239">
                  <c:v>-2.5879037162493956E-3</c:v>
                </c:pt>
                <c:pt idx="240">
                  <c:v>-3.6986833500243343E-2</c:v>
                </c:pt>
                <c:pt idx="241">
                  <c:v>3.2476346412091406E-3</c:v>
                </c:pt>
                <c:pt idx="242">
                  <c:v>3.5995350759573164E-2</c:v>
                </c:pt>
                <c:pt idx="243">
                  <c:v>8.6237441787679892E-3</c:v>
                </c:pt>
                <c:pt idx="244">
                  <c:v>1.5225838608343034E-2</c:v>
                </c:pt>
                <c:pt idx="245">
                  <c:v>-1.6367803004254666E-3</c:v>
                </c:pt>
                <c:pt idx="246">
                  <c:v>3.7364876391481783E-2</c:v>
                </c:pt>
                <c:pt idx="247">
                  <c:v>1.735055959086873E-2</c:v>
                </c:pt>
                <c:pt idx="248">
                  <c:v>-0.11082488113803923</c:v>
                </c:pt>
                <c:pt idx="249">
                  <c:v>-1.6533658566977638E-2</c:v>
                </c:pt>
                <c:pt idx="250">
                  <c:v>6.527605477226528E-3</c:v>
                </c:pt>
                <c:pt idx="251">
                  <c:v>-3.3096292291844409E-2</c:v>
                </c:pt>
                <c:pt idx="252">
                  <c:v>7.117669377926461E-3</c:v>
                </c:pt>
                <c:pt idx="253">
                  <c:v>1.8999633881743305E-2</c:v>
                </c:pt>
                <c:pt idx="254">
                  <c:v>-2.3040295427392277E-2</c:v>
                </c:pt>
                <c:pt idx="255">
                  <c:v>4.7334546766000463E-2</c:v>
                </c:pt>
                <c:pt idx="256">
                  <c:v>2.2243933424452411E-2</c:v>
                </c:pt>
                <c:pt idx="257">
                  <c:v>-8.1057607598107317E-3</c:v>
                </c:pt>
                <c:pt idx="258">
                  <c:v>-9.5363043711307327E-3</c:v>
                </c:pt>
                <c:pt idx="259">
                  <c:v>2.1595098042117122E-2</c:v>
                </c:pt>
                <c:pt idx="260">
                  <c:v>-2.2378707936848152E-2</c:v>
                </c:pt>
                <c:pt idx="261">
                  <c:v>-8.9093824246882058E-2</c:v>
                </c:pt>
                <c:pt idx="262">
                  <c:v>-5.6683952199077958E-2</c:v>
                </c:pt>
                <c:pt idx="263">
                  <c:v>7.3725248506399721E-2</c:v>
                </c:pt>
                <c:pt idx="264">
                  <c:v>3.0144165353469088E-2</c:v>
                </c:pt>
                <c:pt idx="265">
                  <c:v>-4.5764806752257581E-2</c:v>
                </c:pt>
                <c:pt idx="266">
                  <c:v>-2.9478278119420276E-3</c:v>
                </c:pt>
                <c:pt idx="267">
                  <c:v>1.1294832966193935E-2</c:v>
                </c:pt>
                <c:pt idx="268">
                  <c:v>-2.3490946477388142E-2</c:v>
                </c:pt>
                <c:pt idx="269">
                  <c:v>-2.7039941635195741E-2</c:v>
                </c:pt>
                <c:pt idx="270">
                  <c:v>1.2031961801749258E-2</c:v>
                </c:pt>
                <c:pt idx="271">
                  <c:v>5.5160568954020883E-2</c:v>
                </c:pt>
                <c:pt idx="272">
                  <c:v>9.8950300026714233E-2</c:v>
                </c:pt>
                <c:pt idx="273">
                  <c:v>-1.0090123154887443E-2</c:v>
                </c:pt>
                <c:pt idx="274">
                  <c:v>1.153655805292142E-2</c:v>
                </c:pt>
                <c:pt idx="275">
                  <c:v>2.0860176221335403E-2</c:v>
                </c:pt>
                <c:pt idx="276">
                  <c:v>4.5876357120141487E-2</c:v>
                </c:pt>
                <c:pt idx="277">
                  <c:v>7.4650702245909306E-2</c:v>
                </c:pt>
                <c:pt idx="278">
                  <c:v>-2.8153722261440306E-2</c:v>
                </c:pt>
                <c:pt idx="279">
                  <c:v>3.1533290200715935E-3</c:v>
                </c:pt>
                <c:pt idx="280">
                  <c:v>1.8898493825014295E-2</c:v>
                </c:pt>
                <c:pt idx="281">
                  <c:v>-4.7650905143468147E-3</c:v>
                </c:pt>
                <c:pt idx="282">
                  <c:v>5.0630586338834327E-2</c:v>
                </c:pt>
                <c:pt idx="283">
                  <c:v>-2.5914670210767321E-2</c:v>
                </c:pt>
                <c:pt idx="284">
                  <c:v>2.4628054866561611E-2</c:v>
                </c:pt>
                <c:pt idx="285">
                  <c:v>-5.1765111883206316E-5</c:v>
                </c:pt>
                <c:pt idx="286">
                  <c:v>7.4701969163129212E-2</c:v>
                </c:pt>
                <c:pt idx="287">
                  <c:v>-1.2765550254754676E-2</c:v>
                </c:pt>
                <c:pt idx="288">
                  <c:v>1.0985824604659244E-2</c:v>
                </c:pt>
                <c:pt idx="289">
                  <c:v>8.0547334477649724E-3</c:v>
                </c:pt>
                <c:pt idx="290">
                  <c:v>3.5576246500947484E-2</c:v>
                </c:pt>
                <c:pt idx="291">
                  <c:v>2.7220675197897393E-2</c:v>
                </c:pt>
                <c:pt idx="292">
                  <c:v>-5.714278353897706E-2</c:v>
                </c:pt>
                <c:pt idx="293">
                  <c:v>-2.4377590026525509E-2</c:v>
                </c:pt>
                <c:pt idx="294">
                  <c:v>1.0478614782741147E-2</c:v>
                </c:pt>
                <c:pt idx="295">
                  <c:v>-6.9874252430274231E-3</c:v>
                </c:pt>
                <c:pt idx="296">
                  <c:v>3.5975443177295841E-2</c:v>
                </c:pt>
                <c:pt idx="297">
                  <c:v>-4.3948449345759699E-2</c:v>
                </c:pt>
                <c:pt idx="298">
                  <c:v>-3.0869798578509355E-2</c:v>
                </c:pt>
                <c:pt idx="299">
                  <c:v>3.6377786025700409E-2</c:v>
                </c:pt>
                <c:pt idx="300">
                  <c:v>2.8201884185503179E-2</c:v>
                </c:pt>
                <c:pt idx="301">
                  <c:v>-5.9274570681100425E-3</c:v>
                </c:pt>
                <c:pt idx="302">
                  <c:v>-9.2497775797120152E-3</c:v>
                </c:pt>
                <c:pt idx="303">
                  <c:v>-7.1152865801904497E-3</c:v>
                </c:pt>
                <c:pt idx="304">
                  <c:v>3.836245349651235E-2</c:v>
                </c:pt>
                <c:pt idx="305">
                  <c:v>-5.205184950995867E-3</c:v>
                </c:pt>
                <c:pt idx="306">
                  <c:v>-2.3414160842272325E-2</c:v>
                </c:pt>
                <c:pt idx="307">
                  <c:v>-6.920908436352069E-3</c:v>
                </c:pt>
                <c:pt idx="308">
                  <c:v>8.3649684238948918E-3</c:v>
                </c:pt>
                <c:pt idx="309">
                  <c:v>2.855850369273627E-2</c:v>
                </c:pt>
                <c:pt idx="310">
                  <c:v>6.7282780410742538E-2</c:v>
                </c:pt>
                <c:pt idx="311">
                  <c:v>-9.0776950517325039E-3</c:v>
                </c:pt>
                <c:pt idx="312">
                  <c:v>-3.0237780697556227E-2</c:v>
                </c:pt>
                <c:pt idx="313">
                  <c:v>-1.5418637574680094E-3</c:v>
                </c:pt>
                <c:pt idx="314">
                  <c:v>-1.0226880565394114E-2</c:v>
                </c:pt>
                <c:pt idx="315">
                  <c:v>4.0385975899339677E-3</c:v>
                </c:pt>
                <c:pt idx="316">
                  <c:v>1.6957343281765569E-2</c:v>
                </c:pt>
                <c:pt idx="317">
                  <c:v>-2.9060964401242173E-2</c:v>
                </c:pt>
                <c:pt idx="318">
                  <c:v>-5.4456735196268147E-2</c:v>
                </c:pt>
                <c:pt idx="319">
                  <c:v>3.8465433070329347E-3</c:v>
                </c:pt>
                <c:pt idx="320">
                  <c:v>-5.7243350368910928E-2</c:v>
                </c:pt>
                <c:pt idx="321">
                  <c:v>2.1274416411356301E-2</c:v>
                </c:pt>
                <c:pt idx="322">
                  <c:v>2.8213158594184717E-2</c:v>
                </c:pt>
                <c:pt idx="323">
                  <c:v>-1.8238190191696146E-2</c:v>
                </c:pt>
                <c:pt idx="324">
                  <c:v>-4.0634324650932419E-2</c:v>
                </c:pt>
                <c:pt idx="325">
                  <c:v>2.2842176561633121E-2</c:v>
                </c:pt>
                <c:pt idx="326">
                  <c:v>-6.8588063318524295E-3</c:v>
                </c:pt>
                <c:pt idx="327">
                  <c:v>3.1565587235547143E-2</c:v>
                </c:pt>
                <c:pt idx="328">
                  <c:v>-8.8163716851663687E-2</c:v>
                </c:pt>
                <c:pt idx="329">
                  <c:v>1.8317938402304668E-2</c:v>
                </c:pt>
                <c:pt idx="330">
                  <c:v>4.6807958278517914E-2</c:v>
                </c:pt>
                <c:pt idx="331">
                  <c:v>8.8347193990778727E-3</c:v>
                </c:pt>
                <c:pt idx="332">
                  <c:v>-1.5057449962935454E-2</c:v>
                </c:pt>
                <c:pt idx="333">
                  <c:v>4.8701059358178256E-3</c:v>
                </c:pt>
                <c:pt idx="334">
                  <c:v>-1.2290139016226442E-2</c:v>
                </c:pt>
                <c:pt idx="335">
                  <c:v>-4.9591002044989674E-2</c:v>
                </c:pt>
                <c:pt idx="336">
                  <c:v>-8.3893011440040688E-2</c:v>
                </c:pt>
                <c:pt idx="337">
                  <c:v>4.635932549567956E-3</c:v>
                </c:pt>
                <c:pt idx="338">
                  <c:v>2.2072562198740764E-2</c:v>
                </c:pt>
                <c:pt idx="339">
                  <c:v>1.4305212145189206E-3</c:v>
                </c:pt>
                <c:pt idx="340">
                  <c:v>-1.6595782672279569E-3</c:v>
                </c:pt>
                <c:pt idx="341">
                  <c:v>-5.8369358549995698E-2</c:v>
                </c:pt>
                <c:pt idx="342">
                  <c:v>-9.4698561472751352E-3</c:v>
                </c:pt>
                <c:pt idx="343">
                  <c:v>4.7899959314774199E-2</c:v>
                </c:pt>
                <c:pt idx="344">
                  <c:v>1.4652471410231405E-2</c:v>
                </c:pt>
                <c:pt idx="345">
                  <c:v>-6.7818494712553079E-2</c:v>
                </c:pt>
                <c:pt idx="346">
                  <c:v>3.5632729531202001E-2</c:v>
                </c:pt>
                <c:pt idx="347">
                  <c:v>1.0061591288771377E-2</c:v>
                </c:pt>
                <c:pt idx="348">
                  <c:v>-2.4826073044001973E-2</c:v>
                </c:pt>
                <c:pt idx="349">
                  <c:v>-3.0474103620764081E-2</c:v>
                </c:pt>
                <c:pt idx="350">
                  <c:v>1.4519295439259894E-2</c:v>
                </c:pt>
                <c:pt idx="351">
                  <c:v>-3.7797127119716389E-3</c:v>
                </c:pt>
                <c:pt idx="352">
                  <c:v>4.503404049316817E-3</c:v>
                </c:pt>
                <c:pt idx="353">
                  <c:v>4.2947031866140906E-2</c:v>
                </c:pt>
                <c:pt idx="354">
                  <c:v>-6.3533801241205667E-3</c:v>
                </c:pt>
                <c:pt idx="355">
                  <c:v>4.5887625390819586E-2</c:v>
                </c:pt>
                <c:pt idx="356">
                  <c:v>-1.675516224187712E-4</c:v>
                </c:pt>
                <c:pt idx="357">
                  <c:v>-7.853036536308533E-3</c:v>
                </c:pt>
                <c:pt idx="358">
                  <c:v>6.9186090540820366E-3</c:v>
                </c:pt>
                <c:pt idx="359">
                  <c:v>-1.4392254092784329E-3</c:v>
                </c:pt>
                <c:pt idx="360">
                  <c:v>-6.2597166968563989E-2</c:v>
                </c:pt>
                <c:pt idx="361">
                  <c:v>-2.2294203389331413E-2</c:v>
                </c:pt>
                <c:pt idx="362">
                  <c:v>1.4356750458658807E-2</c:v>
                </c:pt>
                <c:pt idx="363">
                  <c:v>-1.9858449639464482E-2</c:v>
                </c:pt>
                <c:pt idx="364">
                  <c:v>3.3821731206116201E-2</c:v>
                </c:pt>
                <c:pt idx="365">
                  <c:v>-8.9414623058339249E-3</c:v>
                </c:pt>
                <c:pt idx="366">
                  <c:v>-1.9225465055917379E-2</c:v>
                </c:pt>
                <c:pt idx="367">
                  <c:v>-1.3348222831707779E-2</c:v>
                </c:pt>
                <c:pt idx="368">
                  <c:v>-5.203404626800523E-2</c:v>
                </c:pt>
                <c:pt idx="369">
                  <c:v>-7.7862040068331639E-3</c:v>
                </c:pt>
                <c:pt idx="370">
                  <c:v>-3.624192530442516E-2</c:v>
                </c:pt>
                <c:pt idx="371">
                  <c:v>3.7343814929144958E-3</c:v>
                </c:pt>
                <c:pt idx="372">
                  <c:v>4.4383924787190221E-3</c:v>
                </c:pt>
                <c:pt idx="373">
                  <c:v>-7.2571730552795088E-4</c:v>
                </c:pt>
                <c:pt idx="374">
                  <c:v>2.1282615875285904E-2</c:v>
                </c:pt>
                <c:pt idx="375">
                  <c:v>2.8020872332459756E-2</c:v>
                </c:pt>
                <c:pt idx="376">
                  <c:v>-3.0991384706431258E-2</c:v>
                </c:pt>
                <c:pt idx="377">
                  <c:v>1.2459145625028922E-2</c:v>
                </c:pt>
                <c:pt idx="378">
                  <c:v>-7.888200991290617E-6</c:v>
                </c:pt>
                <c:pt idx="379">
                  <c:v>1.3201240498972311E-4</c:v>
                </c:pt>
                <c:pt idx="380">
                  <c:v>-1.9779064993029061E-2</c:v>
                </c:pt>
                <c:pt idx="381">
                  <c:v>2.8950372109193268E-3</c:v>
                </c:pt>
                <c:pt idx="382">
                  <c:v>-1.6381137115538014E-2</c:v>
                </c:pt>
                <c:pt idx="383">
                  <c:v>-2.2722818132288713E-2</c:v>
                </c:pt>
                <c:pt idx="384">
                  <c:v>-0.1040991946936437</c:v>
                </c:pt>
                <c:pt idx="385">
                  <c:v>-3.84801287612212E-2</c:v>
                </c:pt>
                <c:pt idx="386">
                  <c:v>3.4268223490223182E-2</c:v>
                </c:pt>
                <c:pt idx="387">
                  <c:v>1.1885560051601241E-2</c:v>
                </c:pt>
                <c:pt idx="388">
                  <c:v>6.8324048556582806E-3</c:v>
                </c:pt>
                <c:pt idx="389">
                  <c:v>-3.9644730853143351E-3</c:v>
                </c:pt>
                <c:pt idx="390">
                  <c:v>1.0291800120121763E-2</c:v>
                </c:pt>
                <c:pt idx="391">
                  <c:v>1.4512867538370333E-2</c:v>
                </c:pt>
                <c:pt idx="392">
                  <c:v>1.176978284619512E-2</c:v>
                </c:pt>
                <c:pt idx="393">
                  <c:v>-6.5674940073549015E-3</c:v>
                </c:pt>
                <c:pt idx="394">
                  <c:v>1.449851377714606E-2</c:v>
                </c:pt>
                <c:pt idx="395">
                  <c:v>6.2641718054075035E-3</c:v>
                </c:pt>
                <c:pt idx="396">
                  <c:v>-4.671825397645013E-2</c:v>
                </c:pt>
                <c:pt idx="397">
                  <c:v>1.0741397754817417E-2</c:v>
                </c:pt>
                <c:pt idx="398">
                  <c:v>0.1141331041092859</c:v>
                </c:pt>
                <c:pt idx="399">
                  <c:v>-3.6520339195427187E-3</c:v>
                </c:pt>
                <c:pt idx="400">
                  <c:v>2.3957871685914567E-2</c:v>
                </c:pt>
                <c:pt idx="401">
                  <c:v>3.4153507853798226E-2</c:v>
                </c:pt>
                <c:pt idx="402">
                  <c:v>5.0723699447263737E-3</c:v>
                </c:pt>
                <c:pt idx="403">
                  <c:v>7.6041764001999468E-3</c:v>
                </c:pt>
                <c:pt idx="404">
                  <c:v>-2.0308444174737539E-2</c:v>
                </c:pt>
                <c:pt idx="405">
                  <c:v>-2.5696043157202975E-2</c:v>
                </c:pt>
                <c:pt idx="406">
                  <c:v>-3.8928279102650176E-3</c:v>
                </c:pt>
                <c:pt idx="407">
                  <c:v>2.6521556843557281E-3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C-AE48-B16E-FFF51E862507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7C-AE48-B16E-FFF51E862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Coinbase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Bitstamp bitcoin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'BTC-USD'!$K$3:$K$410</c:f>
              <c:numCache>
                <c:formatCode>0.00%</c:formatCode>
                <c:ptCount val="408"/>
                <c:pt idx="0">
                  <c:v>9.5640883369304097E-2</c:v>
                </c:pt>
                <c:pt idx="1">
                  <c:v>2.6523688547507307E-2</c:v>
                </c:pt>
                <c:pt idx="2">
                  <c:v>-3.2063145052124153E-2</c:v>
                </c:pt>
                <c:pt idx="3">
                  <c:v>6.2793586131663304E-2</c:v>
                </c:pt>
                <c:pt idx="4">
                  <c:v>8.3119800274106037E-2</c:v>
                </c:pt>
                <c:pt idx="5">
                  <c:v>7.1794713187405268E-2</c:v>
                </c:pt>
                <c:pt idx="6">
                  <c:v>2.9352577206853914E-2</c:v>
                </c:pt>
                <c:pt idx="7">
                  <c:v>-1.0026275570113485E-2</c:v>
                </c:pt>
                <c:pt idx="8">
                  <c:v>-5.1813044200784808E-2</c:v>
                </c:pt>
                <c:pt idx="9">
                  <c:v>-7.1230499557655147E-2</c:v>
                </c:pt>
                <c:pt idx="10">
                  <c:v>-3.987325044517176E-2</c:v>
                </c:pt>
                <c:pt idx="11">
                  <c:v>9.8554069481517903E-2</c:v>
                </c:pt>
                <c:pt idx="12">
                  <c:v>4.6304106097129649E-2</c:v>
                </c:pt>
                <c:pt idx="13">
                  <c:v>-6.0586875855268563E-2</c:v>
                </c:pt>
                <c:pt idx="14">
                  <c:v>-2.0343809371706989E-2</c:v>
                </c:pt>
                <c:pt idx="15">
                  <c:v>-5.1917769185607643E-3</c:v>
                </c:pt>
                <c:pt idx="16">
                  <c:v>2.2451982132886794E-2</c:v>
                </c:pt>
                <c:pt idx="17">
                  <c:v>-1.9302794898350184E-2</c:v>
                </c:pt>
                <c:pt idx="18">
                  <c:v>-1.1531775234650321E-2</c:v>
                </c:pt>
                <c:pt idx="19">
                  <c:v>-0.13089395880752908</c:v>
                </c:pt>
                <c:pt idx="20">
                  <c:v>6.8997389482417404E-2</c:v>
                </c:pt>
                <c:pt idx="21">
                  <c:v>-2.6464206533104773E-2</c:v>
                </c:pt>
                <c:pt idx="22">
                  <c:v>5.4979429814578928E-3</c:v>
                </c:pt>
                <c:pt idx="23">
                  <c:v>-8.2660855733429628E-4</c:v>
                </c:pt>
                <c:pt idx="24">
                  <c:v>7.7165396798140051E-3</c:v>
                </c:pt>
                <c:pt idx="25">
                  <c:v>-6.4707380496708433E-2</c:v>
                </c:pt>
                <c:pt idx="26">
                  <c:v>0.10135320235747325</c:v>
                </c:pt>
                <c:pt idx="27">
                  <c:v>2.3085796257217739E-2</c:v>
                </c:pt>
                <c:pt idx="28">
                  <c:v>1.5620754238427903E-3</c:v>
                </c:pt>
                <c:pt idx="29">
                  <c:v>-3.4325174854723639E-2</c:v>
                </c:pt>
                <c:pt idx="30">
                  <c:v>1.193352352936583E-2</c:v>
                </c:pt>
                <c:pt idx="31">
                  <c:v>5.9030471004995144E-2</c:v>
                </c:pt>
                <c:pt idx="32">
                  <c:v>6.0983868574230105E-2</c:v>
                </c:pt>
                <c:pt idx="33">
                  <c:v>-1.8667739607631684E-2</c:v>
                </c:pt>
                <c:pt idx="34">
                  <c:v>3.6145774171737699E-2</c:v>
                </c:pt>
                <c:pt idx="35">
                  <c:v>2.4899579734434907E-2</c:v>
                </c:pt>
                <c:pt idx="36">
                  <c:v>-1.0034526554274392E-2</c:v>
                </c:pt>
                <c:pt idx="37">
                  <c:v>0.19491647076438157</c:v>
                </c:pt>
                <c:pt idx="38">
                  <c:v>1.4345043177224071E-3</c:v>
                </c:pt>
                <c:pt idx="39">
                  <c:v>-3.5789308032100897E-2</c:v>
                </c:pt>
                <c:pt idx="40">
                  <c:v>7.0187513935340062E-2</c:v>
                </c:pt>
                <c:pt idx="41">
                  <c:v>-1.2283243166212987E-2</c:v>
                </c:pt>
                <c:pt idx="42">
                  <c:v>-3.7101067027447421E-3</c:v>
                </c:pt>
                <c:pt idx="43">
                  <c:v>3.0661970742572153E-2</c:v>
                </c:pt>
                <c:pt idx="44">
                  <c:v>-1.528984079724427E-2</c:v>
                </c:pt>
                <c:pt idx="45">
                  <c:v>2.5499219068944923E-2</c:v>
                </c:pt>
                <c:pt idx="46">
                  <c:v>6.1256692862770468E-2</c:v>
                </c:pt>
                <c:pt idx="47">
                  <c:v>-1.0892848209153039E-2</c:v>
                </c:pt>
                <c:pt idx="48">
                  <c:v>8.4916339045221889E-2</c:v>
                </c:pt>
                <c:pt idx="49">
                  <c:v>-1.072457700082019E-3</c:v>
                </c:pt>
                <c:pt idx="50">
                  <c:v>2.7996091805380097E-2</c:v>
                </c:pt>
                <c:pt idx="51">
                  <c:v>-5.8220193163372125E-2</c:v>
                </c:pt>
                <c:pt idx="52">
                  <c:v>-9.682182802929995E-2</c:v>
                </c:pt>
                <c:pt idx="53">
                  <c:v>1.7133541336102454E-2</c:v>
                </c:pt>
                <c:pt idx="54">
                  <c:v>-5.3869268898395606E-2</c:v>
                </c:pt>
                <c:pt idx="55">
                  <c:v>-1.5561063595764368E-2</c:v>
                </c:pt>
                <c:pt idx="56">
                  <c:v>-3.139692010136752E-3</c:v>
                </c:pt>
                <c:pt idx="57">
                  <c:v>-2.0549687911088466E-2</c:v>
                </c:pt>
                <c:pt idx="58">
                  <c:v>9.7445931231933347E-2</c:v>
                </c:pt>
                <c:pt idx="59">
                  <c:v>-2.2719855598577032E-2</c:v>
                </c:pt>
                <c:pt idx="60">
                  <c:v>3.8102227096199703E-2</c:v>
                </c:pt>
                <c:pt idx="61">
                  <c:v>-3.9544876886417835E-2</c:v>
                </c:pt>
                <c:pt idx="62">
                  <c:v>8.2894824981207815E-3</c:v>
                </c:pt>
                <c:pt idx="63">
                  <c:v>2.8782350925691258E-3</c:v>
                </c:pt>
                <c:pt idx="64">
                  <c:v>4.2297623545691554E-2</c:v>
                </c:pt>
                <c:pt idx="65">
                  <c:v>2.8180838983252077E-2</c:v>
                </c:pt>
                <c:pt idx="66">
                  <c:v>4.7718001046642256E-2</c:v>
                </c:pt>
                <c:pt idx="67">
                  <c:v>1.774170110994211E-2</c:v>
                </c:pt>
                <c:pt idx="68">
                  <c:v>3.4438293748028537E-2</c:v>
                </c:pt>
                <c:pt idx="69">
                  <c:v>-1.0197270730480934E-2</c:v>
                </c:pt>
                <c:pt idx="70">
                  <c:v>6.9069937026776884E-2</c:v>
                </c:pt>
                <c:pt idx="71">
                  <c:v>-3.6055150093578625E-2</c:v>
                </c:pt>
                <c:pt idx="72">
                  <c:v>-5.6577874168895037E-2</c:v>
                </c:pt>
                <c:pt idx="73">
                  <c:v>2.3203618510626578E-2</c:v>
                </c:pt>
                <c:pt idx="74">
                  <c:v>3.5105066812631147E-2</c:v>
                </c:pt>
                <c:pt idx="75">
                  <c:v>-2.1732342206791877E-2</c:v>
                </c:pt>
                <c:pt idx="76">
                  <c:v>6.8472606880569664E-3</c:v>
                </c:pt>
                <c:pt idx="77">
                  <c:v>1.3273682168364331E-3</c:v>
                </c:pt>
                <c:pt idx="78">
                  <c:v>-1.2963227437208236E-2</c:v>
                </c:pt>
                <c:pt idx="79">
                  <c:v>-5.6713070303462176E-2</c:v>
                </c:pt>
                <c:pt idx="80">
                  <c:v>4.3516853702092462E-3</c:v>
                </c:pt>
                <c:pt idx="81">
                  <c:v>-3.807819372114063E-2</c:v>
                </c:pt>
                <c:pt idx="82">
                  <c:v>-1.8194718204244564E-2</c:v>
                </c:pt>
                <c:pt idx="83">
                  <c:v>7.3013721770341489E-2</c:v>
                </c:pt>
                <c:pt idx="84">
                  <c:v>1.4237429828785508E-2</c:v>
                </c:pt>
                <c:pt idx="85">
                  <c:v>-1.3912428860153314E-3</c:v>
                </c:pt>
                <c:pt idx="86">
                  <c:v>3.2891696167111517E-2</c:v>
                </c:pt>
                <c:pt idx="87">
                  <c:v>2.0359471429255649E-2</c:v>
                </c:pt>
                <c:pt idx="88">
                  <c:v>2.3032514630072498E-4</c:v>
                </c:pt>
                <c:pt idx="89">
                  <c:v>-1.2503401360544064E-3</c:v>
                </c:pt>
                <c:pt idx="90">
                  <c:v>4.3346715144514381E-3</c:v>
                </c:pt>
                <c:pt idx="91">
                  <c:v>-3.198824571421599E-2</c:v>
                </c:pt>
                <c:pt idx="92">
                  <c:v>1.9644679314972491E-2</c:v>
                </c:pt>
                <c:pt idx="93">
                  <c:v>1.5581299554726646E-2</c:v>
                </c:pt>
                <c:pt idx="94">
                  <c:v>-1.8656692435535138E-2</c:v>
                </c:pt>
                <c:pt idx="95">
                  <c:v>-3.5577916434993639E-2</c:v>
                </c:pt>
                <c:pt idx="96">
                  <c:v>3.8018434209174279E-2</c:v>
                </c:pt>
                <c:pt idx="97">
                  <c:v>1.6493610017365157E-4</c:v>
                </c:pt>
                <c:pt idx="98">
                  <c:v>2.9021212311086231E-2</c:v>
                </c:pt>
                <c:pt idx="99">
                  <c:v>3.4570899954164958E-3</c:v>
                </c:pt>
                <c:pt idx="100">
                  <c:v>-2.4245956423295523E-3</c:v>
                </c:pt>
                <c:pt idx="101">
                  <c:v>6.2640562755703399E-2</c:v>
                </c:pt>
                <c:pt idx="102">
                  <c:v>-9.6939338764318039E-3</c:v>
                </c:pt>
                <c:pt idx="103">
                  <c:v>4.0850031283843347E-3</c:v>
                </c:pt>
                <c:pt idx="104">
                  <c:v>-2.8495925290024982E-2</c:v>
                </c:pt>
                <c:pt idx="105">
                  <c:v>-2.2276913820197364E-2</c:v>
                </c:pt>
                <c:pt idx="106">
                  <c:v>-6.3012351549796231E-2</c:v>
                </c:pt>
                <c:pt idx="107">
                  <c:v>-1.0263634927491938E-2</c:v>
                </c:pt>
                <c:pt idx="108">
                  <c:v>1.4407642230267026E-2</c:v>
                </c:pt>
                <c:pt idx="109">
                  <c:v>-4.7760423184078915E-2</c:v>
                </c:pt>
                <c:pt idx="110">
                  <c:v>-3.9019264747812699E-2</c:v>
                </c:pt>
                <c:pt idx="111">
                  <c:v>-9.9478565359402138E-3</c:v>
                </c:pt>
                <c:pt idx="112">
                  <c:v>-2.1452990167281749E-2</c:v>
                </c:pt>
                <c:pt idx="113">
                  <c:v>-1.9328537218140096E-2</c:v>
                </c:pt>
                <c:pt idx="114">
                  <c:v>0.10041733678060294</c:v>
                </c:pt>
                <c:pt idx="115">
                  <c:v>1.8796527890834414E-2</c:v>
                </c:pt>
                <c:pt idx="116">
                  <c:v>-3.1885093813976972E-3</c:v>
                </c:pt>
                <c:pt idx="117">
                  <c:v>-2.3937575725447746E-2</c:v>
                </c:pt>
                <c:pt idx="118">
                  <c:v>7.8737775289287049E-2</c:v>
                </c:pt>
                <c:pt idx="119">
                  <c:v>1.046908091642873E-3</c:v>
                </c:pt>
                <c:pt idx="120">
                  <c:v>-2.1328989921755026E-2</c:v>
                </c:pt>
                <c:pt idx="121">
                  <c:v>1.0375769092206388E-2</c:v>
                </c:pt>
                <c:pt idx="122">
                  <c:v>-6.9404309145884246E-2</c:v>
                </c:pt>
                <c:pt idx="123">
                  <c:v>8.0270771602526825E-2</c:v>
                </c:pt>
                <c:pt idx="124">
                  <c:v>-1.8691073687892801E-2</c:v>
                </c:pt>
                <c:pt idx="125">
                  <c:v>1.6649876170831357E-2</c:v>
                </c:pt>
                <c:pt idx="126">
                  <c:v>2.7494759098012356E-2</c:v>
                </c:pt>
                <c:pt idx="127">
                  <c:v>-1.0948123284267419E-2</c:v>
                </c:pt>
                <c:pt idx="128">
                  <c:v>-4.1949102912116509E-2</c:v>
                </c:pt>
                <c:pt idx="129">
                  <c:v>1.5873223283901616E-2</c:v>
                </c:pt>
                <c:pt idx="130">
                  <c:v>-0.12782400425421026</c:v>
                </c:pt>
                <c:pt idx="131">
                  <c:v>3.8655505985301097E-3</c:v>
                </c:pt>
                <c:pt idx="132">
                  <c:v>4.0927661460199438E-3</c:v>
                </c:pt>
                <c:pt idx="133">
                  <c:v>-6.2492534094635177E-2</c:v>
                </c:pt>
                <c:pt idx="134">
                  <c:v>-6.9420942711261313E-3</c:v>
                </c:pt>
                <c:pt idx="135">
                  <c:v>-6.1792059941284116E-2</c:v>
                </c:pt>
                <c:pt idx="136">
                  <c:v>-1.6598019756542404E-2</c:v>
                </c:pt>
                <c:pt idx="137">
                  <c:v>-0.14292597617900404</c:v>
                </c:pt>
                <c:pt idx="138">
                  <c:v>0.10594594594594597</c:v>
                </c:pt>
                <c:pt idx="139">
                  <c:v>-8.0804798621875729E-2</c:v>
                </c:pt>
                <c:pt idx="140">
                  <c:v>3.6437384660252814E-3</c:v>
                </c:pt>
                <c:pt idx="141">
                  <c:v>-7.2529079967542653E-2</c:v>
                </c:pt>
                <c:pt idx="142">
                  <c:v>0.11852841319877894</c:v>
                </c:pt>
                <c:pt idx="143">
                  <c:v>-1.3291387335333416E-2</c:v>
                </c:pt>
                <c:pt idx="144">
                  <c:v>2.4279876262355948E-2</c:v>
                </c:pt>
                <c:pt idx="145">
                  <c:v>-1.8739869438068713E-2</c:v>
                </c:pt>
                <c:pt idx="146">
                  <c:v>-7.460173126041314E-2</c:v>
                </c:pt>
                <c:pt idx="147">
                  <c:v>-2.9502133800367591E-2</c:v>
                </c:pt>
                <c:pt idx="148">
                  <c:v>3.0080438214129535E-2</c:v>
                </c:pt>
                <c:pt idx="149">
                  <c:v>4.5133032646433424E-2</c:v>
                </c:pt>
                <c:pt idx="150">
                  <c:v>-1.5942086910943343E-2</c:v>
                </c:pt>
                <c:pt idx="151">
                  <c:v>2.4339920948616589E-2</c:v>
                </c:pt>
                <c:pt idx="152">
                  <c:v>4.4458033988585388E-2</c:v>
                </c:pt>
                <c:pt idx="153">
                  <c:v>-6.0945690987310508E-2</c:v>
                </c:pt>
                <c:pt idx="154">
                  <c:v>-3.5733975969516329E-2</c:v>
                </c:pt>
                <c:pt idx="155">
                  <c:v>7.3436619377489354E-3</c:v>
                </c:pt>
                <c:pt idx="156">
                  <c:v>-6.2137993680531634E-2</c:v>
                </c:pt>
                <c:pt idx="157">
                  <c:v>-5.1757346264034165E-3</c:v>
                </c:pt>
                <c:pt idx="158">
                  <c:v>0.11980463521338325</c:v>
                </c:pt>
                <c:pt idx="159">
                  <c:v>-1.8976918424996714E-2</c:v>
                </c:pt>
                <c:pt idx="160">
                  <c:v>1.7561157735382249E-2</c:v>
                </c:pt>
                <c:pt idx="161">
                  <c:v>-4.7701778649563265E-2</c:v>
                </c:pt>
                <c:pt idx="162">
                  <c:v>9.7248865423809727E-2</c:v>
                </c:pt>
                <c:pt idx="163">
                  <c:v>3.9067554114751157E-2</c:v>
                </c:pt>
                <c:pt idx="164">
                  <c:v>-9.3020456360184411E-3</c:v>
                </c:pt>
                <c:pt idx="165">
                  <c:v>-4.5101173063243127E-2</c:v>
                </c:pt>
                <c:pt idx="166">
                  <c:v>-6.6707517405022454E-3</c:v>
                </c:pt>
                <c:pt idx="167">
                  <c:v>-5.9150805732065215E-2</c:v>
                </c:pt>
                <c:pt idx="168">
                  <c:v>-9.9609924833594654E-3</c:v>
                </c:pt>
                <c:pt idx="169">
                  <c:v>2.8460081065717624E-3</c:v>
                </c:pt>
                <c:pt idx="170">
                  <c:v>-0.11172889845325851</c:v>
                </c:pt>
                <c:pt idx="171">
                  <c:v>2.9375364997333175E-2</c:v>
                </c:pt>
                <c:pt idx="172">
                  <c:v>3.5342274367154758E-2</c:v>
                </c:pt>
                <c:pt idx="173">
                  <c:v>2.8681428446332369E-2</c:v>
                </c:pt>
                <c:pt idx="174">
                  <c:v>-8.8298574099007987E-2</c:v>
                </c:pt>
                <c:pt idx="175">
                  <c:v>2.1540369360236067E-2</c:v>
                </c:pt>
                <c:pt idx="176">
                  <c:v>7.5415202822973537E-2</c:v>
                </c:pt>
                <c:pt idx="177">
                  <c:v>-6.2234166531496271E-3</c:v>
                </c:pt>
                <c:pt idx="178">
                  <c:v>4.09083292310779E-2</c:v>
                </c:pt>
                <c:pt idx="179">
                  <c:v>-2.3514745317271379E-2</c:v>
                </c:pt>
                <c:pt idx="180">
                  <c:v>-4.403565316600111E-2</c:v>
                </c:pt>
                <c:pt idx="181">
                  <c:v>8.6200337688351336E-3</c:v>
                </c:pt>
                <c:pt idx="182">
                  <c:v>2.5947033902065542E-2</c:v>
                </c:pt>
                <c:pt idx="183">
                  <c:v>1.7354455431841664E-2</c:v>
                </c:pt>
                <c:pt idx="184">
                  <c:v>-4.4957140691048947E-2</c:v>
                </c:pt>
                <c:pt idx="185">
                  <c:v>1.5667204189712347E-2</c:v>
                </c:pt>
                <c:pt idx="186">
                  <c:v>-1.0143538209411607E-2</c:v>
                </c:pt>
                <c:pt idx="187">
                  <c:v>-2.9594233048866325E-2</c:v>
                </c:pt>
                <c:pt idx="188">
                  <c:v>2.8845098012376891E-2</c:v>
                </c:pt>
                <c:pt idx="189">
                  <c:v>-9.1327940359967608E-3</c:v>
                </c:pt>
                <c:pt idx="190">
                  <c:v>2.2195203093507976E-2</c:v>
                </c:pt>
                <c:pt idx="191">
                  <c:v>-3.4096796688075193E-2</c:v>
                </c:pt>
                <c:pt idx="192">
                  <c:v>-1.0787190513461331E-2</c:v>
                </c:pt>
                <c:pt idx="193">
                  <c:v>2.5126672031097197E-3</c:v>
                </c:pt>
                <c:pt idx="194">
                  <c:v>-2.8879166782208476E-2</c:v>
                </c:pt>
                <c:pt idx="195">
                  <c:v>-1.5081264740177458E-2</c:v>
                </c:pt>
                <c:pt idx="196">
                  <c:v>4.6466713775874524E-3</c:v>
                </c:pt>
                <c:pt idx="197">
                  <c:v>8.065603028612589E-3</c:v>
                </c:pt>
                <c:pt idx="198">
                  <c:v>-2.9766344482631157E-2</c:v>
                </c:pt>
                <c:pt idx="199">
                  <c:v>-3.3910543501838197E-2</c:v>
                </c:pt>
                <c:pt idx="200">
                  <c:v>7.8501055169525102E-2</c:v>
                </c:pt>
                <c:pt idx="201">
                  <c:v>4.7471323493031292E-3</c:v>
                </c:pt>
                <c:pt idx="202">
                  <c:v>4.2106384652502715E-2</c:v>
                </c:pt>
                <c:pt idx="203">
                  <c:v>1.8894554861227819E-2</c:v>
                </c:pt>
                <c:pt idx="204">
                  <c:v>3.3405759879310493E-2</c:v>
                </c:pt>
                <c:pt idx="205">
                  <c:v>5.178097936506032E-2</c:v>
                </c:pt>
                <c:pt idx="206">
                  <c:v>5.9247071540843743E-2</c:v>
                </c:pt>
                <c:pt idx="207">
                  <c:v>1.4304867840472024E-2</c:v>
                </c:pt>
                <c:pt idx="208">
                  <c:v>1.0840487472263405E-4</c:v>
                </c:pt>
                <c:pt idx="209">
                  <c:v>5.4908610110431022E-2</c:v>
                </c:pt>
                <c:pt idx="210">
                  <c:v>-1.7589395318664769E-2</c:v>
                </c:pt>
                <c:pt idx="211">
                  <c:v>-3.9272192005737505E-2</c:v>
                </c:pt>
                <c:pt idx="212">
                  <c:v>-1.7955917172305713E-2</c:v>
                </c:pt>
                <c:pt idx="213">
                  <c:v>-2.4474074951998048E-2</c:v>
                </c:pt>
                <c:pt idx="214">
                  <c:v>4.0086731477001258E-2</c:v>
                </c:pt>
                <c:pt idx="215">
                  <c:v>2.936201504390068E-2</c:v>
                </c:pt>
                <c:pt idx="216">
                  <c:v>4.8444632923391628E-2</c:v>
                </c:pt>
                <c:pt idx="217">
                  <c:v>4.1235766713832778E-2</c:v>
                </c:pt>
                <c:pt idx="218">
                  <c:v>-1.8105917601720867E-2</c:v>
                </c:pt>
                <c:pt idx="219">
                  <c:v>5.6043536332221144E-2</c:v>
                </c:pt>
                <c:pt idx="220">
                  <c:v>-1.4903593956463235E-2</c:v>
                </c:pt>
                <c:pt idx="221">
                  <c:v>-9.2486872654118368E-4</c:v>
                </c:pt>
                <c:pt idx="222">
                  <c:v>-2.4835638279306349E-2</c:v>
                </c:pt>
                <c:pt idx="223">
                  <c:v>7.6797290720348022E-2</c:v>
                </c:pt>
                <c:pt idx="224">
                  <c:v>-1.5135582406022197E-2</c:v>
                </c:pt>
                <c:pt idx="225">
                  <c:v>-2.0199683079794584E-3</c:v>
                </c:pt>
                <c:pt idx="226">
                  <c:v>-2.3652920620855333E-2</c:v>
                </c:pt>
                <c:pt idx="227">
                  <c:v>-2.6815120583951191E-2</c:v>
                </c:pt>
                <c:pt idx="228">
                  <c:v>8.1483574120277957E-4</c:v>
                </c:pt>
                <c:pt idx="229">
                  <c:v>4.6029590243173546E-2</c:v>
                </c:pt>
                <c:pt idx="230">
                  <c:v>5.5094238597507061E-2</c:v>
                </c:pt>
                <c:pt idx="231">
                  <c:v>-9.6343104510523414E-3</c:v>
                </c:pt>
                <c:pt idx="232">
                  <c:v>8.5458454393168015E-3</c:v>
                </c:pt>
                <c:pt idx="233">
                  <c:v>4.5018091847297548E-3</c:v>
                </c:pt>
                <c:pt idx="234">
                  <c:v>-3.6844656762243355E-2</c:v>
                </c:pt>
                <c:pt idx="235">
                  <c:v>2.7366043481406699E-2</c:v>
                </c:pt>
                <c:pt idx="236">
                  <c:v>-4.3600253371637088E-2</c:v>
                </c:pt>
                <c:pt idx="237">
                  <c:v>4.7513984086305028E-2</c:v>
                </c:pt>
                <c:pt idx="238">
                  <c:v>-2.7432083536327312E-3</c:v>
                </c:pt>
                <c:pt idx="239">
                  <c:v>-2.8678293539374788E-3</c:v>
                </c:pt>
                <c:pt idx="240">
                  <c:v>-3.7065048610135043E-2</c:v>
                </c:pt>
                <c:pt idx="241">
                  <c:v>2.5277851014529062E-3</c:v>
                </c:pt>
                <c:pt idx="242">
                  <c:v>3.6664579464048774E-2</c:v>
                </c:pt>
                <c:pt idx="243">
                  <c:v>8.9990020446415464E-3</c:v>
                </c:pt>
                <c:pt idx="244">
                  <c:v>1.5130672327994477E-2</c:v>
                </c:pt>
                <c:pt idx="245">
                  <c:v>-1.6395802098949641E-3</c:v>
                </c:pt>
                <c:pt idx="246">
                  <c:v>3.6965955976195231E-2</c:v>
                </c:pt>
                <c:pt idx="247">
                  <c:v>1.7564289985724901E-2</c:v>
                </c:pt>
                <c:pt idx="248">
                  <c:v>-0.11014119673670042</c:v>
                </c:pt>
                <c:pt idx="249">
                  <c:v>-1.7787587030462015E-2</c:v>
                </c:pt>
                <c:pt idx="250">
                  <c:v>7.3738025495242443E-3</c:v>
                </c:pt>
                <c:pt idx="251">
                  <c:v>-3.3373922413793111E-2</c:v>
                </c:pt>
                <c:pt idx="252">
                  <c:v>7.1431358406472967E-3</c:v>
                </c:pt>
                <c:pt idx="253">
                  <c:v>1.8870167535829374E-2</c:v>
                </c:pt>
                <c:pt idx="254">
                  <c:v>-2.3390070838773425E-2</c:v>
                </c:pt>
                <c:pt idx="255">
                  <c:v>4.8489667551546489E-2</c:v>
                </c:pt>
                <c:pt idx="256">
                  <c:v>2.166263997749085E-2</c:v>
                </c:pt>
                <c:pt idx="257">
                  <c:v>-8.2030201802271163E-3</c:v>
                </c:pt>
                <c:pt idx="258">
                  <c:v>-9.4163401961253612E-3</c:v>
                </c:pt>
                <c:pt idx="259">
                  <c:v>2.1373894109315339E-2</c:v>
                </c:pt>
                <c:pt idx="260">
                  <c:v>-2.1911407244524228E-2</c:v>
                </c:pt>
                <c:pt idx="261">
                  <c:v>-8.9786634140230359E-2</c:v>
                </c:pt>
                <c:pt idx="262">
                  <c:v>-5.3318103818452922E-2</c:v>
                </c:pt>
                <c:pt idx="263">
                  <c:v>7.012593443943449E-2</c:v>
                </c:pt>
                <c:pt idx="264">
                  <c:v>3.0349672175164155E-2</c:v>
                </c:pt>
                <c:pt idx="265">
                  <c:v>-4.5629843383575786E-2</c:v>
                </c:pt>
                <c:pt idx="266">
                  <c:v>-3.3468754871767148E-3</c:v>
                </c:pt>
                <c:pt idx="267">
                  <c:v>1.1064380216978975E-2</c:v>
                </c:pt>
                <c:pt idx="268">
                  <c:v>-2.3304913008979966E-2</c:v>
                </c:pt>
                <c:pt idx="269">
                  <c:v>-2.7167232290044363E-2</c:v>
                </c:pt>
                <c:pt idx="270">
                  <c:v>1.2092067312321264E-2</c:v>
                </c:pt>
                <c:pt idx="271">
                  <c:v>5.54467782986241E-2</c:v>
                </c:pt>
                <c:pt idx="272">
                  <c:v>9.906187028559188E-2</c:v>
                </c:pt>
                <c:pt idx="273">
                  <c:v>-1.0548364647417596E-2</c:v>
                </c:pt>
                <c:pt idx="274">
                  <c:v>1.20924870676693E-2</c:v>
                </c:pt>
                <c:pt idx="275">
                  <c:v>2.0971725540433361E-2</c:v>
                </c:pt>
                <c:pt idx="276">
                  <c:v>4.5657941815644643E-2</c:v>
                </c:pt>
                <c:pt idx="277">
                  <c:v>7.4678423637399405E-2</c:v>
                </c:pt>
                <c:pt idx="278">
                  <c:v>-2.785823068810922E-2</c:v>
                </c:pt>
                <c:pt idx="279">
                  <c:v>3.0856268897141437E-3</c:v>
                </c:pt>
                <c:pt idx="280">
                  <c:v>1.8502581915068372E-2</c:v>
                </c:pt>
                <c:pt idx="281">
                  <c:v>-4.9444810250810489E-3</c:v>
                </c:pt>
                <c:pt idx="282">
                  <c:v>5.1140663657858187E-2</c:v>
                </c:pt>
                <c:pt idx="283">
                  <c:v>-2.5785458527984639E-2</c:v>
                </c:pt>
                <c:pt idx="284">
                  <c:v>2.4323141999567977E-2</c:v>
                </c:pt>
                <c:pt idx="285">
                  <c:v>-1.361402275720236E-4</c:v>
                </c:pt>
                <c:pt idx="286">
                  <c:v>7.5591301250655718E-2</c:v>
                </c:pt>
                <c:pt idx="287">
                  <c:v>-1.3258202922455053E-2</c:v>
                </c:pt>
                <c:pt idx="288">
                  <c:v>1.0672101412970481E-2</c:v>
                </c:pt>
                <c:pt idx="289">
                  <c:v>8.375169904778712E-3</c:v>
                </c:pt>
                <c:pt idx="290">
                  <c:v>3.6438462013322681E-2</c:v>
                </c:pt>
                <c:pt idx="291">
                  <c:v>2.6801179538044284E-2</c:v>
                </c:pt>
                <c:pt idx="292">
                  <c:v>-5.7893689416407379E-2</c:v>
                </c:pt>
                <c:pt idx="293">
                  <c:v>-2.437752415358363E-2</c:v>
                </c:pt>
                <c:pt idx="294">
                  <c:v>1.0090522551214676E-2</c:v>
                </c:pt>
                <c:pt idx="295">
                  <c:v>-7.2680249154934984E-3</c:v>
                </c:pt>
                <c:pt idx="296">
                  <c:v>3.6629349227862873E-2</c:v>
                </c:pt>
                <c:pt idx="297">
                  <c:v>-4.3528311822703669E-2</c:v>
                </c:pt>
                <c:pt idx="298">
                  <c:v>-3.1193640054082317E-2</c:v>
                </c:pt>
                <c:pt idx="299">
                  <c:v>3.654371438635251E-2</c:v>
                </c:pt>
                <c:pt idx="300">
                  <c:v>2.7810267586375392E-2</c:v>
                </c:pt>
                <c:pt idx="301">
                  <c:v>-6.1710057947816921E-3</c:v>
                </c:pt>
                <c:pt idx="302">
                  <c:v>-8.8658690136642626E-3</c:v>
                </c:pt>
                <c:pt idx="303">
                  <c:v>-6.4251117637545985E-3</c:v>
                </c:pt>
                <c:pt idx="304">
                  <c:v>3.8014560897424277E-2</c:v>
                </c:pt>
                <c:pt idx="305">
                  <c:v>-5.2334165421800138E-3</c:v>
                </c:pt>
                <c:pt idx="306">
                  <c:v>-2.3689525499238084E-2</c:v>
                </c:pt>
                <c:pt idx="307">
                  <c:v>-7.1340803489327032E-3</c:v>
                </c:pt>
                <c:pt idx="308">
                  <c:v>8.7394467606953796E-3</c:v>
                </c:pt>
                <c:pt idx="309">
                  <c:v>2.8759178482826719E-2</c:v>
                </c:pt>
                <c:pt idx="310">
                  <c:v>6.7063155029930099E-2</c:v>
                </c:pt>
                <c:pt idx="311">
                  <c:v>-9.0323654086071903E-3</c:v>
                </c:pt>
                <c:pt idx="312">
                  <c:v>-3.0360300582600752E-2</c:v>
                </c:pt>
                <c:pt idx="313">
                  <c:v>-1.6115614630223263E-3</c:v>
                </c:pt>
                <c:pt idx="314">
                  <c:v>-1.0179208947593832E-2</c:v>
                </c:pt>
                <c:pt idx="315">
                  <c:v>3.9301364502968283E-3</c:v>
                </c:pt>
                <c:pt idx="316">
                  <c:v>1.7158537708301447E-2</c:v>
                </c:pt>
                <c:pt idx="317">
                  <c:v>-2.8706654848742907E-2</c:v>
                </c:pt>
                <c:pt idx="318">
                  <c:v>-5.5271240254750498E-2</c:v>
                </c:pt>
                <c:pt idx="319">
                  <c:v>4.0515419084121707E-3</c:v>
                </c:pt>
                <c:pt idx="320">
                  <c:v>-5.7223257545668704E-2</c:v>
                </c:pt>
                <c:pt idx="321">
                  <c:v>2.151499173960425E-2</c:v>
                </c:pt>
                <c:pt idx="322">
                  <c:v>2.8192345225986015E-2</c:v>
                </c:pt>
                <c:pt idx="323">
                  <c:v>-1.8231863182462948E-2</c:v>
                </c:pt>
                <c:pt idx="324">
                  <c:v>-4.074229933215967E-2</c:v>
                </c:pt>
                <c:pt idx="325">
                  <c:v>2.2850417398043943E-2</c:v>
                </c:pt>
                <c:pt idx="326">
                  <c:v>-7.0212283631985173E-3</c:v>
                </c:pt>
                <c:pt idx="327">
                  <c:v>3.1919613258025281E-2</c:v>
                </c:pt>
                <c:pt idx="328">
                  <c:v>-8.8656416884524414E-2</c:v>
                </c:pt>
                <c:pt idx="329">
                  <c:v>1.8627667456569519E-2</c:v>
                </c:pt>
                <c:pt idx="330">
                  <c:v>4.6715930973966868E-2</c:v>
                </c:pt>
                <c:pt idx="331">
                  <c:v>9.0878527324360636E-3</c:v>
                </c:pt>
                <c:pt idx="332">
                  <c:v>-1.4697761301122436E-2</c:v>
                </c:pt>
                <c:pt idx="333">
                  <c:v>4.1856202282692934E-3</c:v>
                </c:pt>
                <c:pt idx="334">
                  <c:v>-1.2320166356495688E-2</c:v>
                </c:pt>
                <c:pt idx="335">
                  <c:v>-5.1014605779822308E-2</c:v>
                </c:pt>
                <c:pt idx="336">
                  <c:v>-8.197391254415709E-2</c:v>
                </c:pt>
                <c:pt idx="337">
                  <c:v>4.9369307603075452E-3</c:v>
                </c:pt>
                <c:pt idx="338">
                  <c:v>2.1124714100777986E-2</c:v>
                </c:pt>
                <c:pt idx="339">
                  <c:v>1.8982947803227734E-3</c:v>
                </c:pt>
                <c:pt idx="340">
                  <c:v>-2.0898567282721103E-3</c:v>
                </c:pt>
                <c:pt idx="341">
                  <c:v>-5.8417828458137477E-2</c:v>
                </c:pt>
                <c:pt idx="342">
                  <c:v>-8.3561723605339866E-3</c:v>
                </c:pt>
                <c:pt idx="343">
                  <c:v>4.7419237352488652E-2</c:v>
                </c:pt>
                <c:pt idx="344">
                  <c:v>1.3801276115589234E-2</c:v>
                </c:pt>
                <c:pt idx="345">
                  <c:v>-6.7114676807419671E-2</c:v>
                </c:pt>
                <c:pt idx="346">
                  <c:v>3.5086968403666541E-2</c:v>
                </c:pt>
                <c:pt idx="347">
                  <c:v>1.0696247454123453E-2</c:v>
                </c:pt>
                <c:pt idx="348">
                  <c:v>-2.5581786396502104E-2</c:v>
                </c:pt>
                <c:pt idx="349">
                  <c:v>-3.0812302584150686E-2</c:v>
                </c:pt>
                <c:pt idx="350">
                  <c:v>1.5010018086707877E-2</c:v>
                </c:pt>
                <c:pt idx="351">
                  <c:v>-3.6763121043220659E-3</c:v>
                </c:pt>
                <c:pt idx="352">
                  <c:v>5.1166069322226004E-3</c:v>
                </c:pt>
                <c:pt idx="353">
                  <c:v>4.2377936187709686E-2</c:v>
                </c:pt>
                <c:pt idx="354">
                  <c:v>-6.2574236374749459E-3</c:v>
                </c:pt>
                <c:pt idx="355">
                  <c:v>4.5950286183808364E-2</c:v>
                </c:pt>
                <c:pt idx="356">
                  <c:v>1.8055866976651735E-4</c:v>
                </c:pt>
                <c:pt idx="357">
                  <c:v>-8.319734882317853E-3</c:v>
                </c:pt>
                <c:pt idx="358">
                  <c:v>7.4061573746968534E-3</c:v>
                </c:pt>
                <c:pt idx="359">
                  <c:v>-1.6538787314385184E-3</c:v>
                </c:pt>
                <c:pt idx="360">
                  <c:v>-6.2595023401068262E-2</c:v>
                </c:pt>
                <c:pt idx="361">
                  <c:v>-2.2544811454198732E-2</c:v>
                </c:pt>
                <c:pt idx="362">
                  <c:v>1.4005221293858394E-2</c:v>
                </c:pt>
                <c:pt idx="363">
                  <c:v>-1.9329367464254621E-2</c:v>
                </c:pt>
                <c:pt idx="364">
                  <c:v>3.2939821567220529E-2</c:v>
                </c:pt>
                <c:pt idx="365">
                  <c:v>-9.0997022422231177E-3</c:v>
                </c:pt>
                <c:pt idx="366">
                  <c:v>-1.774897476842574E-2</c:v>
                </c:pt>
                <c:pt idx="367">
                  <c:v>-1.3881965304880173E-2</c:v>
                </c:pt>
                <c:pt idx="368">
                  <c:v>-5.1917281408703442E-2</c:v>
                </c:pt>
                <c:pt idx="369">
                  <c:v>-8.1103157654334179E-3</c:v>
                </c:pt>
                <c:pt idx="370">
                  <c:v>-3.5247155772848093E-2</c:v>
                </c:pt>
                <c:pt idx="371">
                  <c:v>2.8788519621469888E-3</c:v>
                </c:pt>
                <c:pt idx="372">
                  <c:v>4.598314399191672E-3</c:v>
                </c:pt>
                <c:pt idx="373">
                  <c:v>-1.252491849847992E-3</c:v>
                </c:pt>
                <c:pt idx="374">
                  <c:v>2.2220936412931769E-2</c:v>
                </c:pt>
                <c:pt idx="375">
                  <c:v>2.7294411864869916E-2</c:v>
                </c:pt>
                <c:pt idx="376">
                  <c:v>-3.048061753578124E-2</c:v>
                </c:pt>
                <c:pt idx="377">
                  <c:v>1.1955149694762968E-2</c:v>
                </c:pt>
                <c:pt idx="378">
                  <c:v>1.7358725962335342E-4</c:v>
                </c:pt>
                <c:pt idx="379">
                  <c:v>1.424653465806891E-4</c:v>
                </c:pt>
                <c:pt idx="380">
                  <c:v>-2.0562430604435522E-2</c:v>
                </c:pt>
                <c:pt idx="381">
                  <c:v>3.5939638083366532E-3</c:v>
                </c:pt>
                <c:pt idx="382">
                  <c:v>-1.6414308891203988E-2</c:v>
                </c:pt>
                <c:pt idx="383">
                  <c:v>-2.4074806829249673E-2</c:v>
                </c:pt>
                <c:pt idx="384">
                  <c:v>-0.10361272426008028</c:v>
                </c:pt>
                <c:pt idx="385">
                  <c:v>-3.8141160503322613E-2</c:v>
                </c:pt>
                <c:pt idx="386">
                  <c:v>3.4678180812817372E-2</c:v>
                </c:pt>
                <c:pt idx="387">
                  <c:v>1.1323650236601868E-2</c:v>
                </c:pt>
                <c:pt idx="388">
                  <c:v>7.8128662110705793E-3</c:v>
                </c:pt>
                <c:pt idx="389">
                  <c:v>-3.768793942671822E-3</c:v>
                </c:pt>
                <c:pt idx="390">
                  <c:v>9.4390351087916269E-3</c:v>
                </c:pt>
                <c:pt idx="391">
                  <c:v>1.4884492114066727E-2</c:v>
                </c:pt>
                <c:pt idx="392">
                  <c:v>1.1901891531692854E-2</c:v>
                </c:pt>
                <c:pt idx="393">
                  <c:v>-7.5868461500192552E-3</c:v>
                </c:pt>
                <c:pt idx="394">
                  <c:v>1.5582030719222484E-2</c:v>
                </c:pt>
                <c:pt idx="395">
                  <c:v>5.844082123187766E-3</c:v>
                </c:pt>
                <c:pt idx="396">
                  <c:v>-4.6323205795508304E-2</c:v>
                </c:pt>
                <c:pt idx="397">
                  <c:v>1.1009823312539968E-2</c:v>
                </c:pt>
                <c:pt idx="398">
                  <c:v>0.11478007849469751</c:v>
                </c:pt>
                <c:pt idx="399">
                  <c:v>-5.0412547122840046E-3</c:v>
                </c:pt>
                <c:pt idx="400">
                  <c:v>2.440076464472174E-2</c:v>
                </c:pt>
                <c:pt idx="401">
                  <c:v>3.425449768431843E-2</c:v>
                </c:pt>
                <c:pt idx="402">
                  <c:v>4.958503987068319E-3</c:v>
                </c:pt>
                <c:pt idx="403">
                  <c:v>7.5026783128002705E-3</c:v>
                </c:pt>
                <c:pt idx="404">
                  <c:v>-2.0007046954556129E-2</c:v>
                </c:pt>
                <c:pt idx="405">
                  <c:v>-2.6218700685149754E-2</c:v>
                </c:pt>
                <c:pt idx="406">
                  <c:v>-3.338329424460218E-3</c:v>
                </c:pt>
                <c:pt idx="407">
                  <c:v>-1.2332829210198737E-3</c:v>
                </c:pt>
              </c:numCache>
            </c:numRef>
          </c:xVal>
          <c:yVal>
            <c:numRef>
              <c:f>'BTC-USD'!$M$3:$M$410</c:f>
              <c:numCache>
                <c:formatCode>0.00%</c:formatCode>
                <c:ptCount val="408"/>
                <c:pt idx="0">
                  <c:v>9.5636451695408686E-2</c:v>
                </c:pt>
                <c:pt idx="1">
                  <c:v>2.8262562069980346E-2</c:v>
                </c:pt>
                <c:pt idx="2">
                  <c:v>-3.2757438093375058E-2</c:v>
                </c:pt>
                <c:pt idx="3">
                  <c:v>6.4043157374976012E-2</c:v>
                </c:pt>
                <c:pt idx="4">
                  <c:v>8.2606795361812146E-2</c:v>
                </c:pt>
                <c:pt idx="5">
                  <c:v>7.0256514746238174E-2</c:v>
                </c:pt>
                <c:pt idx="6">
                  <c:v>2.8749113924050551E-2</c:v>
                </c:pt>
                <c:pt idx="7">
                  <c:v>-9.1840674640135678E-3</c:v>
                </c:pt>
                <c:pt idx="8">
                  <c:v>-5.1780582325092861E-2</c:v>
                </c:pt>
                <c:pt idx="9">
                  <c:v>-7.0463869108518651E-2</c:v>
                </c:pt>
                <c:pt idx="10">
                  <c:v>-4.1444522343680013E-2</c:v>
                </c:pt>
                <c:pt idx="11">
                  <c:v>0.10006032334725212</c:v>
                </c:pt>
                <c:pt idx="12">
                  <c:v>4.6160650340455911E-2</c:v>
                </c:pt>
                <c:pt idx="13">
                  <c:v>-6.0185834434929197E-2</c:v>
                </c:pt>
                <c:pt idx="14">
                  <c:v>-2.100940948221619E-2</c:v>
                </c:pt>
                <c:pt idx="15">
                  <c:v>-5.1015252102799558E-3</c:v>
                </c:pt>
                <c:pt idx="16">
                  <c:v>2.2378190640462314E-2</c:v>
                </c:pt>
                <c:pt idx="17">
                  <c:v>-2.0045413342482443E-2</c:v>
                </c:pt>
                <c:pt idx="18">
                  <c:v>-1.1258297144954965E-2</c:v>
                </c:pt>
                <c:pt idx="19">
                  <c:v>-0.13086688033002225</c:v>
                </c:pt>
                <c:pt idx="20">
                  <c:v>7.0574442989861375E-2</c:v>
                </c:pt>
                <c:pt idx="21">
                  <c:v>-2.7617553454305943E-2</c:v>
                </c:pt>
                <c:pt idx="22">
                  <c:v>5.5041009880170133E-3</c:v>
                </c:pt>
                <c:pt idx="23">
                  <c:v>-1.9136296569244315E-4</c:v>
                </c:pt>
                <c:pt idx="24">
                  <c:v>7.672707935681089E-3</c:v>
                </c:pt>
                <c:pt idx="25">
                  <c:v>-6.3999463981822102E-2</c:v>
                </c:pt>
                <c:pt idx="26">
                  <c:v>9.8011388357028606E-2</c:v>
                </c:pt>
                <c:pt idx="27">
                  <c:v>2.4476998834286334E-2</c:v>
                </c:pt>
                <c:pt idx="28">
                  <c:v>2.7404442041705224E-3</c:v>
                </c:pt>
                <c:pt idx="29">
                  <c:v>-3.4856525700778129E-2</c:v>
                </c:pt>
                <c:pt idx="30">
                  <c:v>1.2098182588148321E-2</c:v>
                </c:pt>
                <c:pt idx="31">
                  <c:v>5.8642210780918802E-2</c:v>
                </c:pt>
                <c:pt idx="32">
                  <c:v>6.1707809992351148E-2</c:v>
                </c:pt>
                <c:pt idx="33">
                  <c:v>-1.8947309250876065E-2</c:v>
                </c:pt>
                <c:pt idx="34">
                  <c:v>3.5448108108108167E-2</c:v>
                </c:pt>
                <c:pt idx="35">
                  <c:v>2.5475587276744927E-2</c:v>
                </c:pt>
                <c:pt idx="36">
                  <c:v>-1.064000107922114E-2</c:v>
                </c:pt>
                <c:pt idx="37">
                  <c:v>0.19462679931885019</c:v>
                </c:pt>
                <c:pt idx="38">
                  <c:v>1.55853508469872E-3</c:v>
                </c:pt>
                <c:pt idx="39">
                  <c:v>-3.5570129227858183E-2</c:v>
                </c:pt>
                <c:pt idx="40">
                  <c:v>7.0327921995400944E-2</c:v>
                </c:pt>
                <c:pt idx="41">
                  <c:v>-1.0960036361257863E-2</c:v>
                </c:pt>
                <c:pt idx="42">
                  <c:v>-4.6060548876625251E-3</c:v>
                </c:pt>
                <c:pt idx="43">
                  <c:v>2.9339041620505935E-2</c:v>
                </c:pt>
                <c:pt idx="44">
                  <c:v>-1.4835686966059525E-2</c:v>
                </c:pt>
                <c:pt idx="45">
                  <c:v>2.6435944371428599E-2</c:v>
                </c:pt>
                <c:pt idx="46">
                  <c:v>6.0490094659590765E-2</c:v>
                </c:pt>
                <c:pt idx="47">
                  <c:v>-1.120798896989128E-2</c:v>
                </c:pt>
                <c:pt idx="48">
                  <c:v>8.5283747027490975E-2</c:v>
                </c:pt>
                <c:pt idx="49">
                  <c:v>4.0743354555261568E-4</c:v>
                </c:pt>
                <c:pt idx="50">
                  <c:v>2.6789138578116489E-2</c:v>
                </c:pt>
                <c:pt idx="51">
                  <c:v>-5.8229502472621597E-2</c:v>
                </c:pt>
                <c:pt idx="52">
                  <c:v>-9.6083689659769322E-2</c:v>
                </c:pt>
                <c:pt idx="53">
                  <c:v>1.6703799157313348E-2</c:v>
                </c:pt>
                <c:pt idx="54">
                  <c:v>-5.3879336757808982E-2</c:v>
                </c:pt>
                <c:pt idx="55">
                  <c:v>-1.5487139564756558E-2</c:v>
                </c:pt>
                <c:pt idx="56">
                  <c:v>-3.2871734234184435E-3</c:v>
                </c:pt>
                <c:pt idx="57">
                  <c:v>-2.1059900514222019E-2</c:v>
                </c:pt>
                <c:pt idx="58">
                  <c:v>9.7909318702064319E-2</c:v>
                </c:pt>
                <c:pt idx="59">
                  <c:v>-2.3589605021753446E-2</c:v>
                </c:pt>
                <c:pt idx="60">
                  <c:v>3.9160983653005577E-2</c:v>
                </c:pt>
                <c:pt idx="61">
                  <c:v>-4.0185740082948063E-2</c:v>
                </c:pt>
                <c:pt idx="62">
                  <c:v>8.3807614633832905E-3</c:v>
                </c:pt>
                <c:pt idx="63">
                  <c:v>2.5454511158569115E-3</c:v>
                </c:pt>
                <c:pt idx="64">
                  <c:v>4.3018620815040709E-2</c:v>
                </c:pt>
                <c:pt idx="65">
                  <c:v>2.7737925563318111E-2</c:v>
                </c:pt>
                <c:pt idx="66">
                  <c:v>4.7739040999061677E-2</c:v>
                </c:pt>
                <c:pt idx="67">
                  <c:v>1.6792715520961732E-2</c:v>
                </c:pt>
                <c:pt idx="68">
                  <c:v>3.5499770057636049E-2</c:v>
                </c:pt>
                <c:pt idx="69">
                  <c:v>-1.0167687637954725E-2</c:v>
                </c:pt>
                <c:pt idx="70">
                  <c:v>6.883544129962238E-2</c:v>
                </c:pt>
                <c:pt idx="71">
                  <c:v>-3.5553205982323033E-2</c:v>
                </c:pt>
                <c:pt idx="72">
                  <c:v>-5.7025770988091584E-2</c:v>
                </c:pt>
                <c:pt idx="73">
                  <c:v>2.3534546087242925E-2</c:v>
                </c:pt>
                <c:pt idx="74">
                  <c:v>3.4505563784866355E-2</c:v>
                </c:pt>
                <c:pt idx="75">
                  <c:v>-2.1760497200429718E-2</c:v>
                </c:pt>
                <c:pt idx="76">
                  <c:v>9.0129392135478437E-3</c:v>
                </c:pt>
                <c:pt idx="77">
                  <c:v>-4.0088369832491644E-4</c:v>
                </c:pt>
                <c:pt idx="78">
                  <c:v>-1.2597889002383456E-2</c:v>
                </c:pt>
                <c:pt idx="79">
                  <c:v>-5.7233538359673153E-2</c:v>
                </c:pt>
                <c:pt idx="80">
                  <c:v>5.4265389748442416E-3</c:v>
                </c:pt>
                <c:pt idx="81">
                  <c:v>-3.8583144975213202E-2</c:v>
                </c:pt>
                <c:pt idx="82">
                  <c:v>-1.8556624156325863E-2</c:v>
                </c:pt>
                <c:pt idx="83">
                  <c:v>7.2690742944687692E-2</c:v>
                </c:pt>
                <c:pt idx="84">
                  <c:v>1.4569105360312085E-2</c:v>
                </c:pt>
                <c:pt idx="85">
                  <c:v>-1.2431995463261236E-3</c:v>
                </c:pt>
                <c:pt idx="86">
                  <c:v>3.2452320095522014E-2</c:v>
                </c:pt>
                <c:pt idx="87">
                  <c:v>2.0201846606370033E-2</c:v>
                </c:pt>
                <c:pt idx="88">
                  <c:v>5.9521317922439643E-4</c:v>
                </c:pt>
                <c:pt idx="89">
                  <c:v>-1.2970241399200555E-3</c:v>
                </c:pt>
                <c:pt idx="90">
                  <c:v>4.8249910561597442E-3</c:v>
                </c:pt>
                <c:pt idx="91">
                  <c:v>-3.2238095552806989E-2</c:v>
                </c:pt>
                <c:pt idx="92">
                  <c:v>1.9474498818302655E-2</c:v>
                </c:pt>
                <c:pt idx="93">
                  <c:v>1.5426818198135406E-2</c:v>
                </c:pt>
                <c:pt idx="94">
                  <c:v>-1.8332054835302092E-2</c:v>
                </c:pt>
                <c:pt idx="95">
                  <c:v>-3.6043889316599631E-2</c:v>
                </c:pt>
                <c:pt idx="96">
                  <c:v>3.8305233140644157E-2</c:v>
                </c:pt>
                <c:pt idx="97">
                  <c:v>6.0943917994960017E-4</c:v>
                </c:pt>
                <c:pt idx="98">
                  <c:v>2.8624130895249067E-2</c:v>
                </c:pt>
                <c:pt idx="99">
                  <c:v>3.2671927382781352E-3</c:v>
                </c:pt>
                <c:pt idx="100">
                  <c:v>-1.9586332914308668E-3</c:v>
                </c:pt>
                <c:pt idx="101">
                  <c:v>6.2754330211990172E-2</c:v>
                </c:pt>
                <c:pt idx="102">
                  <c:v>-1.0178436615399078E-2</c:v>
                </c:pt>
                <c:pt idx="103">
                  <c:v>4.2148730932869416E-3</c:v>
                </c:pt>
                <c:pt idx="104">
                  <c:v>-2.8480022821843809E-2</c:v>
                </c:pt>
                <c:pt idx="105">
                  <c:v>-2.2277256328266604E-2</c:v>
                </c:pt>
                <c:pt idx="106">
                  <c:v>-6.2851091620981014E-2</c:v>
                </c:pt>
                <c:pt idx="107">
                  <c:v>-1.0674213889659168E-2</c:v>
                </c:pt>
                <c:pt idx="108">
                  <c:v>1.4602690989102607E-2</c:v>
                </c:pt>
                <c:pt idx="109">
                  <c:v>-4.7801222687392175E-2</c:v>
                </c:pt>
                <c:pt idx="110">
                  <c:v>-3.9088893527120527E-2</c:v>
                </c:pt>
                <c:pt idx="111">
                  <c:v>-9.5414218207849899E-3</c:v>
                </c:pt>
                <c:pt idx="112">
                  <c:v>-2.1088865927882838E-2</c:v>
                </c:pt>
                <c:pt idx="113">
                  <c:v>-1.9764130316823003E-2</c:v>
                </c:pt>
                <c:pt idx="114">
                  <c:v>0.10020015487326761</c:v>
                </c:pt>
                <c:pt idx="115">
                  <c:v>1.892547014010959E-2</c:v>
                </c:pt>
                <c:pt idx="116">
                  <c:v>-3.5771082500054563E-3</c:v>
                </c:pt>
                <c:pt idx="117">
                  <c:v>-2.3261067918995182E-2</c:v>
                </c:pt>
                <c:pt idx="118">
                  <c:v>7.8201128748005999E-2</c:v>
                </c:pt>
                <c:pt idx="119">
                  <c:v>1.1627587120834892E-3</c:v>
                </c:pt>
                <c:pt idx="120">
                  <c:v>-2.1301240379198672E-2</c:v>
                </c:pt>
                <c:pt idx="121">
                  <c:v>1.0146246136119252E-2</c:v>
                </c:pt>
                <c:pt idx="122">
                  <c:v>-6.9423799748861148E-2</c:v>
                </c:pt>
                <c:pt idx="123">
                  <c:v>8.0492633950750569E-2</c:v>
                </c:pt>
                <c:pt idx="124">
                  <c:v>-1.8685640936136894E-2</c:v>
                </c:pt>
                <c:pt idx="125">
                  <c:v>1.6724348950744705E-2</c:v>
                </c:pt>
                <c:pt idx="126">
                  <c:v>2.7685414464059921E-2</c:v>
                </c:pt>
                <c:pt idx="127">
                  <c:v>-1.1535507628456343E-2</c:v>
                </c:pt>
                <c:pt idx="128">
                  <c:v>-4.1511971143703419E-2</c:v>
                </c:pt>
                <c:pt idx="129">
                  <c:v>1.5976396163088102E-2</c:v>
                </c:pt>
                <c:pt idx="130">
                  <c:v>-0.12900412221947455</c:v>
                </c:pt>
                <c:pt idx="131">
                  <c:v>4.6352955450850164E-3</c:v>
                </c:pt>
                <c:pt idx="132">
                  <c:v>4.1668495026794261E-3</c:v>
                </c:pt>
                <c:pt idx="133">
                  <c:v>-6.2482923986759809E-2</c:v>
                </c:pt>
                <c:pt idx="134">
                  <c:v>-6.8885846586271837E-3</c:v>
                </c:pt>
                <c:pt idx="135">
                  <c:v>-6.1680440148596416E-2</c:v>
                </c:pt>
                <c:pt idx="136">
                  <c:v>-1.5992925685278325E-2</c:v>
                </c:pt>
                <c:pt idx="137">
                  <c:v>-0.14290397798815468</c:v>
                </c:pt>
                <c:pt idx="138">
                  <c:v>0.1037695246293131</c:v>
                </c:pt>
                <c:pt idx="139">
                  <c:v>-7.9812490079296694E-2</c:v>
                </c:pt>
                <c:pt idx="140">
                  <c:v>4.3569343317908515E-3</c:v>
                </c:pt>
                <c:pt idx="141">
                  <c:v>-7.35369536953695E-2</c:v>
                </c:pt>
                <c:pt idx="142">
                  <c:v>0.11868370002610917</c:v>
                </c:pt>
                <c:pt idx="143">
                  <c:v>-1.2133499631901024E-2</c:v>
                </c:pt>
                <c:pt idx="144">
                  <c:v>2.3518180373687914E-2</c:v>
                </c:pt>
                <c:pt idx="145">
                  <c:v>-1.8446208335952452E-2</c:v>
                </c:pt>
                <c:pt idx="146">
                  <c:v>-7.4786690437446679E-2</c:v>
                </c:pt>
                <c:pt idx="147">
                  <c:v>-3.0350611311076414E-2</c:v>
                </c:pt>
                <c:pt idx="148">
                  <c:v>3.1356093607888491E-2</c:v>
                </c:pt>
                <c:pt idx="149">
                  <c:v>4.5495024923023042E-2</c:v>
                </c:pt>
                <c:pt idx="150">
                  <c:v>-1.6698736324160635E-2</c:v>
                </c:pt>
                <c:pt idx="151">
                  <c:v>2.4609398744330102E-2</c:v>
                </c:pt>
                <c:pt idx="152">
                  <c:v>4.4243535779673104E-2</c:v>
                </c:pt>
                <c:pt idx="153">
                  <c:v>-6.0742682594395747E-2</c:v>
                </c:pt>
                <c:pt idx="154">
                  <c:v>-3.5976446789506844E-2</c:v>
                </c:pt>
                <c:pt idx="155">
                  <c:v>7.6760688803523269E-3</c:v>
                </c:pt>
                <c:pt idx="156">
                  <c:v>-6.2063217500198831E-2</c:v>
                </c:pt>
                <c:pt idx="157">
                  <c:v>-5.2643972363404234E-3</c:v>
                </c:pt>
                <c:pt idx="158">
                  <c:v>0.11946215529921589</c:v>
                </c:pt>
                <c:pt idx="159">
                  <c:v>-1.9878545692130878E-2</c:v>
                </c:pt>
                <c:pt idx="160">
                  <c:v>1.8588459722549189E-2</c:v>
                </c:pt>
                <c:pt idx="161">
                  <c:v>-4.827875959510064E-2</c:v>
                </c:pt>
                <c:pt idx="162">
                  <c:v>9.8500547104902081E-2</c:v>
                </c:pt>
                <c:pt idx="163">
                  <c:v>3.8253185631043074E-2</c:v>
                </c:pt>
                <c:pt idx="164">
                  <c:v>-8.3264258930332291E-3</c:v>
                </c:pt>
                <c:pt idx="165">
                  <c:v>-4.5881834338014849E-2</c:v>
                </c:pt>
                <c:pt idx="166">
                  <c:v>-6.7518205354838434E-3</c:v>
                </c:pt>
                <c:pt idx="167">
                  <c:v>-6.0022879558914943E-2</c:v>
                </c:pt>
                <c:pt idx="168">
                  <c:v>-8.489590198544672E-3</c:v>
                </c:pt>
                <c:pt idx="169">
                  <c:v>2.6495188223709665E-3</c:v>
                </c:pt>
                <c:pt idx="170">
                  <c:v>-0.11188604730013485</c:v>
                </c:pt>
                <c:pt idx="171">
                  <c:v>2.8747164378136958E-2</c:v>
                </c:pt>
                <c:pt idx="172">
                  <c:v>3.5554735660809689E-2</c:v>
                </c:pt>
                <c:pt idx="173">
                  <c:v>3.0142899981888682E-2</c:v>
                </c:pt>
                <c:pt idx="174">
                  <c:v>-8.9179660907524494E-2</c:v>
                </c:pt>
                <c:pt idx="175">
                  <c:v>2.1462916054230785E-2</c:v>
                </c:pt>
                <c:pt idx="176">
                  <c:v>7.4338402898121325E-2</c:v>
                </c:pt>
                <c:pt idx="177">
                  <c:v>-5.1563038857111998E-3</c:v>
                </c:pt>
                <c:pt idx="178">
                  <c:v>4.0976712019862749E-2</c:v>
                </c:pt>
                <c:pt idx="179">
                  <c:v>-2.4886676244890715E-2</c:v>
                </c:pt>
                <c:pt idx="180">
                  <c:v>-4.2737785899888636E-2</c:v>
                </c:pt>
                <c:pt idx="181">
                  <c:v>8.7444085301757735E-3</c:v>
                </c:pt>
                <c:pt idx="182">
                  <c:v>2.5595085138048645E-2</c:v>
                </c:pt>
                <c:pt idx="183">
                  <c:v>1.7645825806829274E-2</c:v>
                </c:pt>
                <c:pt idx="184">
                  <c:v>-4.5490296075931469E-2</c:v>
                </c:pt>
                <c:pt idx="185">
                  <c:v>1.5889261376420327E-2</c:v>
                </c:pt>
                <c:pt idx="186">
                  <c:v>-9.9296648738106397E-3</c:v>
                </c:pt>
                <c:pt idx="187">
                  <c:v>-2.9775227180972808E-2</c:v>
                </c:pt>
                <c:pt idx="188">
                  <c:v>2.9050111099451215E-2</c:v>
                </c:pt>
                <c:pt idx="189">
                  <c:v>-9.1200378351216083E-3</c:v>
                </c:pt>
                <c:pt idx="190">
                  <c:v>2.1499317174216825E-2</c:v>
                </c:pt>
                <c:pt idx="191">
                  <c:v>-3.3111128438167436E-2</c:v>
                </c:pt>
                <c:pt idx="192">
                  <c:v>-1.1931074433981337E-2</c:v>
                </c:pt>
                <c:pt idx="193">
                  <c:v>3.2664604572125722E-3</c:v>
                </c:pt>
                <c:pt idx="194">
                  <c:v>-2.8761314724612186E-2</c:v>
                </c:pt>
                <c:pt idx="195">
                  <c:v>-1.511300086362688E-2</c:v>
                </c:pt>
                <c:pt idx="196">
                  <c:v>4.441092222657872E-3</c:v>
                </c:pt>
                <c:pt idx="197">
                  <c:v>8.1414663011027955E-3</c:v>
                </c:pt>
                <c:pt idx="198">
                  <c:v>-3.0283785654072082E-2</c:v>
                </c:pt>
                <c:pt idx="199">
                  <c:v>-3.3462184585013488E-2</c:v>
                </c:pt>
                <c:pt idx="200">
                  <c:v>7.8719733344341014E-2</c:v>
                </c:pt>
                <c:pt idx="201">
                  <c:v>4.7217329136237662E-3</c:v>
                </c:pt>
                <c:pt idx="202">
                  <c:v>4.1912540877539151E-2</c:v>
                </c:pt>
                <c:pt idx="203">
                  <c:v>1.8999244535662818E-2</c:v>
                </c:pt>
                <c:pt idx="204">
                  <c:v>3.3699190987261485E-2</c:v>
                </c:pt>
                <c:pt idx="205">
                  <c:v>5.0869665685088661E-2</c:v>
                </c:pt>
                <c:pt idx="206">
                  <c:v>6.0178704233217584E-2</c:v>
                </c:pt>
                <c:pt idx="207">
                  <c:v>1.357347461754177E-2</c:v>
                </c:pt>
                <c:pt idx="208">
                  <c:v>4.8596704568759641E-4</c:v>
                </c:pt>
                <c:pt idx="209">
                  <c:v>5.4163126699122044E-2</c:v>
                </c:pt>
                <c:pt idx="210">
                  <c:v>-1.6814343362650752E-2</c:v>
                </c:pt>
                <c:pt idx="211">
                  <c:v>-3.9146235032584076E-2</c:v>
                </c:pt>
                <c:pt idx="212">
                  <c:v>-1.8041396106745822E-2</c:v>
                </c:pt>
                <c:pt idx="213">
                  <c:v>-2.4722826189662594E-2</c:v>
                </c:pt>
                <c:pt idx="214">
                  <c:v>3.9548673528037037E-2</c:v>
                </c:pt>
                <c:pt idx="215">
                  <c:v>2.9970780856423129E-2</c:v>
                </c:pt>
                <c:pt idx="216">
                  <c:v>4.6929995324021867E-2</c:v>
                </c:pt>
                <c:pt idx="217">
                  <c:v>4.2678608136644813E-2</c:v>
                </c:pt>
                <c:pt idx="218">
                  <c:v>-1.7889667984143598E-2</c:v>
                </c:pt>
                <c:pt idx="219">
                  <c:v>5.5704388728320398E-2</c:v>
                </c:pt>
                <c:pt idx="220">
                  <c:v>-1.4747220297312791E-2</c:v>
                </c:pt>
                <c:pt idx="221">
                  <c:v>-1.024853969823214E-3</c:v>
                </c:pt>
                <c:pt idx="222">
                  <c:v>-2.4566844222427275E-2</c:v>
                </c:pt>
                <c:pt idx="223">
                  <c:v>7.6638400359748893E-2</c:v>
                </c:pt>
                <c:pt idx="224">
                  <c:v>-1.5059334883208431E-2</c:v>
                </c:pt>
                <c:pt idx="225">
                  <c:v>-1.8823862009567094E-3</c:v>
                </c:pt>
                <c:pt idx="226">
                  <c:v>-2.3711039436035031E-2</c:v>
                </c:pt>
                <c:pt idx="227">
                  <c:v>-2.670958647394428E-2</c:v>
                </c:pt>
                <c:pt idx="228">
                  <c:v>6.6016659919543308E-4</c:v>
                </c:pt>
                <c:pt idx="229">
                  <c:v>4.5745975808220818E-2</c:v>
                </c:pt>
                <c:pt idx="230">
                  <c:v>5.4921298277422093E-2</c:v>
                </c:pt>
                <c:pt idx="231">
                  <c:v>-9.2341425075650463E-3</c:v>
                </c:pt>
                <c:pt idx="232">
                  <c:v>8.2277918981663589E-3</c:v>
                </c:pt>
                <c:pt idx="233">
                  <c:v>5.3010116589380374E-3</c:v>
                </c:pt>
                <c:pt idx="234">
                  <c:v>-3.6818149610662432E-2</c:v>
                </c:pt>
                <c:pt idx="235">
                  <c:v>2.7200004359411611E-2</c:v>
                </c:pt>
                <c:pt idx="236">
                  <c:v>-4.3516052123365068E-2</c:v>
                </c:pt>
                <c:pt idx="237">
                  <c:v>4.7042849615703597E-2</c:v>
                </c:pt>
                <c:pt idx="238">
                  <c:v>-3.1998748247107356E-3</c:v>
                </c:pt>
                <c:pt idx="239">
                  <c:v>-2.5511940352502815E-3</c:v>
                </c:pt>
                <c:pt idx="240">
                  <c:v>-3.6918696206596158E-2</c:v>
                </c:pt>
                <c:pt idx="241">
                  <c:v>3.2842825717065427E-3</c:v>
                </c:pt>
                <c:pt idx="242">
                  <c:v>3.5834522522705914E-2</c:v>
                </c:pt>
                <c:pt idx="243">
                  <c:v>9.0834623332256559E-3</c:v>
                </c:pt>
                <c:pt idx="244">
                  <c:v>1.4903815134827525E-2</c:v>
                </c:pt>
                <c:pt idx="245">
                  <c:v>-1.6372812335383458E-3</c:v>
                </c:pt>
                <c:pt idx="246">
                  <c:v>3.7247659944273037E-2</c:v>
                </c:pt>
                <c:pt idx="247">
                  <c:v>1.7311130072856784E-2</c:v>
                </c:pt>
                <c:pt idx="248">
                  <c:v>-0.11058369255736389</c:v>
                </c:pt>
                <c:pt idx="249">
                  <c:v>-1.6721962043546479E-2</c:v>
                </c:pt>
                <c:pt idx="250">
                  <c:v>6.5375956776227984E-3</c:v>
                </c:pt>
                <c:pt idx="251">
                  <c:v>-3.2882460273386704E-2</c:v>
                </c:pt>
                <c:pt idx="252">
                  <c:v>6.9419986572070158E-3</c:v>
                </c:pt>
                <c:pt idx="253">
                  <c:v>1.9079696678225844E-2</c:v>
                </c:pt>
                <c:pt idx="254">
                  <c:v>-2.3359162933278776E-2</c:v>
                </c:pt>
                <c:pt idx="255">
                  <c:v>4.8585288602904564E-2</c:v>
                </c:pt>
                <c:pt idx="256">
                  <c:v>2.1327598290177718E-2</c:v>
                </c:pt>
                <c:pt idx="257">
                  <c:v>-8.0293585298305548E-3</c:v>
                </c:pt>
                <c:pt idx="258">
                  <c:v>-9.9887067253398021E-3</c:v>
                </c:pt>
                <c:pt idx="259">
                  <c:v>2.1648336658852463E-2</c:v>
                </c:pt>
                <c:pt idx="260">
                  <c:v>-2.1757413809413539E-2</c:v>
                </c:pt>
                <c:pt idx="261">
                  <c:v>-8.9985022774777379E-2</c:v>
                </c:pt>
                <c:pt idx="262">
                  <c:v>-5.3249707539924307E-2</c:v>
                </c:pt>
                <c:pt idx="263">
                  <c:v>7.0194091633178468E-2</c:v>
                </c:pt>
                <c:pt idx="264">
                  <c:v>3.0370522857412263E-2</c:v>
                </c:pt>
                <c:pt idx="265">
                  <c:v>-4.5643168314097204E-2</c:v>
                </c:pt>
                <c:pt idx="266">
                  <c:v>-3.2001538463692913E-3</c:v>
                </c:pt>
                <c:pt idx="267">
                  <c:v>1.1263422242888232E-2</c:v>
                </c:pt>
                <c:pt idx="268">
                  <c:v>-2.3584983199392284E-2</c:v>
                </c:pt>
                <c:pt idx="269">
                  <c:v>-2.6894324619823884E-2</c:v>
                </c:pt>
                <c:pt idx="270">
                  <c:v>1.2328032439394843E-2</c:v>
                </c:pt>
                <c:pt idx="271">
                  <c:v>5.5004558920801916E-2</c:v>
                </c:pt>
                <c:pt idx="272">
                  <c:v>9.8933882849403743E-2</c:v>
                </c:pt>
                <c:pt idx="273">
                  <c:v>-1.0159787868545656E-2</c:v>
                </c:pt>
                <c:pt idx="274">
                  <c:v>1.1856031210017548E-2</c:v>
                </c:pt>
                <c:pt idx="275">
                  <c:v>2.0606828950384903E-2</c:v>
                </c:pt>
                <c:pt idx="276">
                  <c:v>4.6491638906028365E-2</c:v>
                </c:pt>
                <c:pt idx="277">
                  <c:v>7.3738885591705605E-2</c:v>
                </c:pt>
                <c:pt idx="278">
                  <c:v>-2.7719350187591862E-2</c:v>
                </c:pt>
                <c:pt idx="279">
                  <c:v>2.9387640979994245E-3</c:v>
                </c:pt>
                <c:pt idx="280">
                  <c:v>1.8889552061746695E-2</c:v>
                </c:pt>
                <c:pt idx="281">
                  <c:v>-4.7980224303092456E-3</c:v>
                </c:pt>
                <c:pt idx="282">
                  <c:v>5.1097217535445827E-2</c:v>
                </c:pt>
                <c:pt idx="283">
                  <c:v>-2.5755130434782614E-2</c:v>
                </c:pt>
                <c:pt idx="284">
                  <c:v>2.4333316434329122E-2</c:v>
                </c:pt>
                <c:pt idx="285">
                  <c:v>-1.1015609193162357E-3</c:v>
                </c:pt>
                <c:pt idx="286">
                  <c:v>7.5828433852649368E-2</c:v>
                </c:pt>
                <c:pt idx="287">
                  <c:v>-1.2983940267323302E-2</c:v>
                </c:pt>
                <c:pt idx="288">
                  <c:v>1.1030029696992072E-2</c:v>
                </c:pt>
                <c:pt idx="289">
                  <c:v>8.8424532660427158E-3</c:v>
                </c:pt>
                <c:pt idx="290">
                  <c:v>3.5624551588251396E-2</c:v>
                </c:pt>
                <c:pt idx="291">
                  <c:v>2.7187915099592619E-2</c:v>
                </c:pt>
                <c:pt idx="292">
                  <c:v>-5.7862112157887835E-2</c:v>
                </c:pt>
                <c:pt idx="293">
                  <c:v>-2.447195820668302E-2</c:v>
                </c:pt>
                <c:pt idx="294">
                  <c:v>1.0455392822750209E-2</c:v>
                </c:pt>
                <c:pt idx="295">
                  <c:v>-7.7693743167148721E-3</c:v>
                </c:pt>
                <c:pt idx="296">
                  <c:v>3.6657543746061227E-2</c:v>
                </c:pt>
                <c:pt idx="297">
                  <c:v>-4.4137566555245145E-2</c:v>
                </c:pt>
                <c:pt idx="298">
                  <c:v>-3.0294823914932545E-2</c:v>
                </c:pt>
                <c:pt idx="299">
                  <c:v>3.6409929197119828E-2</c:v>
                </c:pt>
                <c:pt idx="300">
                  <c:v>2.7889383678563195E-2</c:v>
                </c:pt>
                <c:pt idx="301">
                  <c:v>-6.1875529756247882E-3</c:v>
                </c:pt>
                <c:pt idx="302">
                  <c:v>-9.0467433920619067E-3</c:v>
                </c:pt>
                <c:pt idx="303">
                  <c:v>-6.2887853255155779E-3</c:v>
                </c:pt>
                <c:pt idx="304">
                  <c:v>3.7674597901954376E-2</c:v>
                </c:pt>
                <c:pt idx="305">
                  <c:v>-5.0406113357636118E-3</c:v>
                </c:pt>
                <c:pt idx="306">
                  <c:v>-2.3621315380809471E-2</c:v>
                </c:pt>
                <c:pt idx="307">
                  <c:v>-7.0340358093704536E-3</c:v>
                </c:pt>
                <c:pt idx="308">
                  <c:v>8.794276403109258E-3</c:v>
                </c:pt>
                <c:pt idx="309">
                  <c:v>2.8707376902707971E-2</c:v>
                </c:pt>
                <c:pt idx="310">
                  <c:v>6.6768692002765473E-2</c:v>
                </c:pt>
                <c:pt idx="311">
                  <c:v>-8.9427126070339424E-3</c:v>
                </c:pt>
                <c:pt idx="312">
                  <c:v>-2.9958874119075274E-2</c:v>
                </c:pt>
                <c:pt idx="313">
                  <c:v>-1.6700948316985542E-3</c:v>
                </c:pt>
                <c:pt idx="314">
                  <c:v>-1.0487713537781773E-2</c:v>
                </c:pt>
                <c:pt idx="315">
                  <c:v>4.1027839261775778E-3</c:v>
                </c:pt>
                <c:pt idx="316">
                  <c:v>1.6808862103776301E-2</c:v>
                </c:pt>
                <c:pt idx="317">
                  <c:v>-2.8653744832632833E-2</c:v>
                </c:pt>
                <c:pt idx="318">
                  <c:v>-5.5035138928160809E-2</c:v>
                </c:pt>
                <c:pt idx="319">
                  <c:v>3.8866192317377202E-3</c:v>
                </c:pt>
                <c:pt idx="320">
                  <c:v>-5.7053121903235415E-2</c:v>
                </c:pt>
                <c:pt idx="321">
                  <c:v>2.12630510998848E-2</c:v>
                </c:pt>
                <c:pt idx="322">
                  <c:v>2.8362414982694206E-2</c:v>
                </c:pt>
                <c:pt idx="323">
                  <c:v>-1.8431175127115451E-2</c:v>
                </c:pt>
                <c:pt idx="324">
                  <c:v>-3.9468999126111792E-2</c:v>
                </c:pt>
                <c:pt idx="325">
                  <c:v>2.1689085079950265E-2</c:v>
                </c:pt>
                <c:pt idx="326">
                  <c:v>-7.0371970845923837E-3</c:v>
                </c:pt>
                <c:pt idx="327">
                  <c:v>3.1613961862372308E-2</c:v>
                </c:pt>
                <c:pt idx="328">
                  <c:v>-8.7620590090931039E-2</c:v>
                </c:pt>
                <c:pt idx="329">
                  <c:v>1.8100343002968033E-2</c:v>
                </c:pt>
                <c:pt idx="330">
                  <c:v>4.6571253181357131E-2</c:v>
                </c:pt>
                <c:pt idx="331">
                  <c:v>8.8324188018669147E-3</c:v>
                </c:pt>
                <c:pt idx="332">
                  <c:v>-1.5659269130376074E-2</c:v>
                </c:pt>
                <c:pt idx="333">
                  <c:v>5.5182993121050128E-3</c:v>
                </c:pt>
                <c:pt idx="334">
                  <c:v>-1.2594713626377874E-2</c:v>
                </c:pt>
                <c:pt idx="335">
                  <c:v>-5.0977053258884464E-2</c:v>
                </c:pt>
                <c:pt idx="336">
                  <c:v>-8.2180389867406722E-2</c:v>
                </c:pt>
                <c:pt idx="337">
                  <c:v>4.8447664134105839E-3</c:v>
                </c:pt>
                <c:pt idx="338">
                  <c:v>2.117740981966465E-2</c:v>
                </c:pt>
                <c:pt idx="339">
                  <c:v>2.255316917054051E-3</c:v>
                </c:pt>
                <c:pt idx="340">
                  <c:v>-2.4485080669048864E-3</c:v>
                </c:pt>
                <c:pt idx="341">
                  <c:v>-5.7976827085652438E-2</c:v>
                </c:pt>
                <c:pt idx="342">
                  <c:v>-9.0418862063479377E-3</c:v>
                </c:pt>
                <c:pt idx="343">
                  <c:v>4.7634619022292934E-2</c:v>
                </c:pt>
                <c:pt idx="344">
                  <c:v>1.433131655813602E-2</c:v>
                </c:pt>
                <c:pt idx="345">
                  <c:v>-6.7748945825509055E-2</c:v>
                </c:pt>
                <c:pt idx="346">
                  <c:v>3.5729988710356153E-2</c:v>
                </c:pt>
                <c:pt idx="347">
                  <c:v>1.0547795038578611E-2</c:v>
                </c:pt>
                <c:pt idx="348">
                  <c:v>-2.5552987460647825E-2</c:v>
                </c:pt>
                <c:pt idx="349">
                  <c:v>-3.1174638674912658E-2</c:v>
                </c:pt>
                <c:pt idx="350">
                  <c:v>1.531126537121974E-2</c:v>
                </c:pt>
                <c:pt idx="351">
                  <c:v>-3.4625716657171735E-3</c:v>
                </c:pt>
                <c:pt idx="352">
                  <c:v>4.6014719742928367E-3</c:v>
                </c:pt>
                <c:pt idx="353">
                  <c:v>4.2817138193839588E-2</c:v>
                </c:pt>
                <c:pt idx="354">
                  <c:v>-6.3124776587220044E-3</c:v>
                </c:pt>
                <c:pt idx="355">
                  <c:v>4.5727826394400761E-2</c:v>
                </c:pt>
                <c:pt idx="356">
                  <c:v>-4.3329550438697684E-4</c:v>
                </c:pt>
                <c:pt idx="357">
                  <c:v>-7.2029463486162904E-3</c:v>
                </c:pt>
                <c:pt idx="358">
                  <c:v>7.0229181320868861E-3</c:v>
                </c:pt>
                <c:pt idx="359">
                  <c:v>-2.4452288613369122E-3</c:v>
                </c:pt>
                <c:pt idx="360">
                  <c:v>-6.1850361379747976E-2</c:v>
                </c:pt>
                <c:pt idx="361">
                  <c:v>-2.2625853232900228E-2</c:v>
                </c:pt>
                <c:pt idx="362">
                  <c:v>1.3987769980615017E-2</c:v>
                </c:pt>
                <c:pt idx="363">
                  <c:v>-1.9188426168782691E-2</c:v>
                </c:pt>
                <c:pt idx="364">
                  <c:v>3.30153613154478E-2</c:v>
                </c:pt>
                <c:pt idx="365">
                  <c:v>-9.0342703268987412E-3</c:v>
                </c:pt>
                <c:pt idx="366">
                  <c:v>-1.8355003168153972E-2</c:v>
                </c:pt>
                <c:pt idx="367">
                  <c:v>-1.3210564662396229E-2</c:v>
                </c:pt>
                <c:pt idx="368">
                  <c:v>-5.2265222686569301E-2</c:v>
                </c:pt>
                <c:pt idx="369">
                  <c:v>-7.6846697744532566E-3</c:v>
                </c:pt>
                <c:pt idx="370">
                  <c:v>-3.5885858470795728E-2</c:v>
                </c:pt>
                <c:pt idx="371">
                  <c:v>3.3479696211402565E-3</c:v>
                </c:pt>
                <c:pt idx="372">
                  <c:v>3.9109585985688256E-3</c:v>
                </c:pt>
                <c:pt idx="373">
                  <c:v>-3.4449205697362206E-4</c:v>
                </c:pt>
                <c:pt idx="374">
                  <c:v>2.170880580896184E-2</c:v>
                </c:pt>
                <c:pt idx="375">
                  <c:v>2.7627962678380635E-2</c:v>
                </c:pt>
                <c:pt idx="376">
                  <c:v>-3.1021396476112795E-2</c:v>
                </c:pt>
                <c:pt idx="377">
                  <c:v>1.2044120196434083E-2</c:v>
                </c:pt>
                <c:pt idx="378">
                  <c:v>1.9937930136482152E-4</c:v>
                </c:pt>
                <c:pt idx="379">
                  <c:v>1.8332741580273648E-4</c:v>
                </c:pt>
                <c:pt idx="380">
                  <c:v>-2.0188537408179053E-2</c:v>
                </c:pt>
                <c:pt idx="381">
                  <c:v>3.4797479615826798E-3</c:v>
                </c:pt>
                <c:pt idx="382">
                  <c:v>-1.6554727066697805E-2</c:v>
                </c:pt>
                <c:pt idx="383">
                  <c:v>-2.3747296971744492E-2</c:v>
                </c:pt>
                <c:pt idx="384">
                  <c:v>-0.1037175132355761</c:v>
                </c:pt>
                <c:pt idx="385">
                  <c:v>-3.7963065290735454E-2</c:v>
                </c:pt>
                <c:pt idx="386">
                  <c:v>3.4358457322796632E-2</c:v>
                </c:pt>
                <c:pt idx="387">
                  <c:v>1.1546020939753543E-2</c:v>
                </c:pt>
                <c:pt idx="388">
                  <c:v>7.5927786055276503E-3</c:v>
                </c:pt>
                <c:pt idx="389">
                  <c:v>-4.2766414048213131E-3</c:v>
                </c:pt>
                <c:pt idx="390">
                  <c:v>1.0409906355375975E-2</c:v>
                </c:pt>
                <c:pt idx="391">
                  <c:v>1.4368250101720381E-2</c:v>
                </c:pt>
                <c:pt idx="392">
                  <c:v>1.1411211075744498E-2</c:v>
                </c:pt>
                <c:pt idx="393">
                  <c:v>-6.6593023685290742E-3</c:v>
                </c:pt>
                <c:pt idx="394">
                  <c:v>1.5269923353713466E-2</c:v>
                </c:pt>
                <c:pt idx="395">
                  <c:v>5.8077922077921507E-3</c:v>
                </c:pt>
                <c:pt idx="396">
                  <c:v>-4.6848175272960146E-2</c:v>
                </c:pt>
                <c:pt idx="397">
                  <c:v>1.1013975546113164E-2</c:v>
                </c:pt>
                <c:pt idx="398">
                  <c:v>0.11489632192526589</c:v>
                </c:pt>
                <c:pt idx="399">
                  <c:v>-4.3974707872853624E-3</c:v>
                </c:pt>
                <c:pt idx="400">
                  <c:v>2.4024329975656844E-2</c:v>
                </c:pt>
                <c:pt idx="401">
                  <c:v>3.4347731884558419E-2</c:v>
                </c:pt>
                <c:pt idx="402">
                  <c:v>4.5983257389767829E-3</c:v>
                </c:pt>
                <c:pt idx="403">
                  <c:v>7.8231656003973082E-3</c:v>
                </c:pt>
                <c:pt idx="404">
                  <c:v>-2.0135513990287568E-2</c:v>
                </c:pt>
                <c:pt idx="405">
                  <c:v>-2.5912914136202891E-2</c:v>
                </c:pt>
                <c:pt idx="406">
                  <c:v>-3.6516924162637299E-3</c:v>
                </c:pt>
                <c:pt idx="407">
                  <c:v>5.2009897268026073E-3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E-4C49-B531-8E8DA767EBDA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1E-4C49-B531-8E8DA767E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Coinbase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Gemini bitcoin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'BTC-USD'!$K$3:$K$410</c:f>
              <c:numCache>
                <c:formatCode>0.00%</c:formatCode>
                <c:ptCount val="408"/>
                <c:pt idx="0">
                  <c:v>9.5640883369304097E-2</c:v>
                </c:pt>
                <c:pt idx="1">
                  <c:v>2.6523688547507307E-2</c:v>
                </c:pt>
                <c:pt idx="2">
                  <c:v>-3.2063145052124153E-2</c:v>
                </c:pt>
                <c:pt idx="3">
                  <c:v>6.2793586131663304E-2</c:v>
                </c:pt>
                <c:pt idx="4">
                  <c:v>8.3119800274106037E-2</c:v>
                </c:pt>
                <c:pt idx="5">
                  <c:v>7.1794713187405268E-2</c:v>
                </c:pt>
                <c:pt idx="6">
                  <c:v>2.9352577206853914E-2</c:v>
                </c:pt>
                <c:pt idx="7">
                  <c:v>-1.0026275570113485E-2</c:v>
                </c:pt>
                <c:pt idx="8">
                  <c:v>-5.1813044200784808E-2</c:v>
                </c:pt>
                <c:pt idx="9">
                  <c:v>-7.1230499557655147E-2</c:v>
                </c:pt>
                <c:pt idx="10">
                  <c:v>-3.987325044517176E-2</c:v>
                </c:pt>
                <c:pt idx="11">
                  <c:v>9.8554069481517903E-2</c:v>
                </c:pt>
                <c:pt idx="12">
                  <c:v>4.6304106097129649E-2</c:v>
                </c:pt>
                <c:pt idx="13">
                  <c:v>-6.0586875855268563E-2</c:v>
                </c:pt>
                <c:pt idx="14">
                  <c:v>-2.0343809371706989E-2</c:v>
                </c:pt>
                <c:pt idx="15">
                  <c:v>-5.1917769185607643E-3</c:v>
                </c:pt>
                <c:pt idx="16">
                  <c:v>2.2451982132886794E-2</c:v>
                </c:pt>
                <c:pt idx="17">
                  <c:v>-1.9302794898350184E-2</c:v>
                </c:pt>
                <c:pt idx="18">
                  <c:v>-1.1531775234650321E-2</c:v>
                </c:pt>
                <c:pt idx="19">
                  <c:v>-0.13089395880752908</c:v>
                </c:pt>
                <c:pt idx="20">
                  <c:v>6.8997389482417404E-2</c:v>
                </c:pt>
                <c:pt idx="21">
                  <c:v>-2.6464206533104773E-2</c:v>
                </c:pt>
                <c:pt idx="22">
                  <c:v>5.4979429814578928E-3</c:v>
                </c:pt>
                <c:pt idx="23">
                  <c:v>-8.2660855733429628E-4</c:v>
                </c:pt>
                <c:pt idx="24">
                  <c:v>7.7165396798140051E-3</c:v>
                </c:pt>
                <c:pt idx="25">
                  <c:v>-6.4707380496708433E-2</c:v>
                </c:pt>
                <c:pt idx="26">
                  <c:v>0.10135320235747325</c:v>
                </c:pt>
                <c:pt idx="27">
                  <c:v>2.3085796257217739E-2</c:v>
                </c:pt>
                <c:pt idx="28">
                  <c:v>1.5620754238427903E-3</c:v>
                </c:pt>
                <c:pt idx="29">
                  <c:v>-3.4325174854723639E-2</c:v>
                </c:pt>
                <c:pt idx="30">
                  <c:v>1.193352352936583E-2</c:v>
                </c:pt>
                <c:pt idx="31">
                  <c:v>5.9030471004995144E-2</c:v>
                </c:pt>
                <c:pt idx="32">
                  <c:v>6.0983868574230105E-2</c:v>
                </c:pt>
                <c:pt idx="33">
                  <c:v>-1.8667739607631684E-2</c:v>
                </c:pt>
                <c:pt idx="34">
                  <c:v>3.6145774171737699E-2</c:v>
                </c:pt>
                <c:pt idx="35">
                  <c:v>2.4899579734434907E-2</c:v>
                </c:pt>
                <c:pt idx="36">
                  <c:v>-1.0034526554274392E-2</c:v>
                </c:pt>
                <c:pt idx="37">
                  <c:v>0.19491647076438157</c:v>
                </c:pt>
                <c:pt idx="38">
                  <c:v>1.4345043177224071E-3</c:v>
                </c:pt>
                <c:pt idx="39">
                  <c:v>-3.5789308032100897E-2</c:v>
                </c:pt>
                <c:pt idx="40">
                  <c:v>7.0187513935340062E-2</c:v>
                </c:pt>
                <c:pt idx="41">
                  <c:v>-1.2283243166212987E-2</c:v>
                </c:pt>
                <c:pt idx="42">
                  <c:v>-3.7101067027447421E-3</c:v>
                </c:pt>
                <c:pt idx="43">
                  <c:v>3.0661970742572153E-2</c:v>
                </c:pt>
                <c:pt idx="44">
                  <c:v>-1.528984079724427E-2</c:v>
                </c:pt>
                <c:pt idx="45">
                  <c:v>2.5499219068944923E-2</c:v>
                </c:pt>
                <c:pt idx="46">
                  <c:v>6.1256692862770468E-2</c:v>
                </c:pt>
                <c:pt idx="47">
                  <c:v>-1.0892848209153039E-2</c:v>
                </c:pt>
                <c:pt idx="48">
                  <c:v>8.4916339045221889E-2</c:v>
                </c:pt>
                <c:pt idx="49">
                  <c:v>-1.072457700082019E-3</c:v>
                </c:pt>
                <c:pt idx="50">
                  <c:v>2.7996091805380097E-2</c:v>
                </c:pt>
                <c:pt idx="51">
                  <c:v>-5.8220193163372125E-2</c:v>
                </c:pt>
                <c:pt idx="52">
                  <c:v>-9.682182802929995E-2</c:v>
                </c:pt>
                <c:pt idx="53">
                  <c:v>1.7133541336102454E-2</c:v>
                </c:pt>
                <c:pt idx="54">
                  <c:v>-5.3869268898395606E-2</c:v>
                </c:pt>
                <c:pt idx="55">
                  <c:v>-1.5561063595764368E-2</c:v>
                </c:pt>
                <c:pt idx="56">
                  <c:v>-3.139692010136752E-3</c:v>
                </c:pt>
                <c:pt idx="57">
                  <c:v>-2.0549687911088466E-2</c:v>
                </c:pt>
                <c:pt idx="58">
                  <c:v>9.7445931231933347E-2</c:v>
                </c:pt>
                <c:pt idx="59">
                  <c:v>-2.2719855598577032E-2</c:v>
                </c:pt>
                <c:pt idx="60">
                  <c:v>3.8102227096199703E-2</c:v>
                </c:pt>
                <c:pt idx="61">
                  <c:v>-3.9544876886417835E-2</c:v>
                </c:pt>
                <c:pt idx="62">
                  <c:v>8.2894824981207815E-3</c:v>
                </c:pt>
                <c:pt idx="63">
                  <c:v>2.8782350925691258E-3</c:v>
                </c:pt>
                <c:pt idx="64">
                  <c:v>4.2297623545691554E-2</c:v>
                </c:pt>
                <c:pt idx="65">
                  <c:v>2.8180838983252077E-2</c:v>
                </c:pt>
                <c:pt idx="66">
                  <c:v>4.7718001046642256E-2</c:v>
                </c:pt>
                <c:pt idx="67">
                  <c:v>1.774170110994211E-2</c:v>
                </c:pt>
                <c:pt idx="68">
                  <c:v>3.4438293748028537E-2</c:v>
                </c:pt>
                <c:pt idx="69">
                  <c:v>-1.0197270730480934E-2</c:v>
                </c:pt>
                <c:pt idx="70">
                  <c:v>6.9069937026776884E-2</c:v>
                </c:pt>
                <c:pt idx="71">
                  <c:v>-3.6055150093578625E-2</c:v>
                </c:pt>
                <c:pt idx="72">
                  <c:v>-5.6577874168895037E-2</c:v>
                </c:pt>
                <c:pt idx="73">
                  <c:v>2.3203618510626578E-2</c:v>
                </c:pt>
                <c:pt idx="74">
                  <c:v>3.5105066812631147E-2</c:v>
                </c:pt>
                <c:pt idx="75">
                  <c:v>-2.1732342206791877E-2</c:v>
                </c:pt>
                <c:pt idx="76">
                  <c:v>6.8472606880569664E-3</c:v>
                </c:pt>
                <c:pt idx="77">
                  <c:v>1.3273682168364331E-3</c:v>
                </c:pt>
                <c:pt idx="78">
                  <c:v>-1.2963227437208236E-2</c:v>
                </c:pt>
                <c:pt idx="79">
                  <c:v>-5.6713070303462176E-2</c:v>
                </c:pt>
                <c:pt idx="80">
                  <c:v>4.3516853702092462E-3</c:v>
                </c:pt>
                <c:pt idx="81">
                  <c:v>-3.807819372114063E-2</c:v>
                </c:pt>
                <c:pt idx="82">
                  <c:v>-1.8194718204244564E-2</c:v>
                </c:pt>
                <c:pt idx="83">
                  <c:v>7.3013721770341489E-2</c:v>
                </c:pt>
                <c:pt idx="84">
                  <c:v>1.4237429828785508E-2</c:v>
                </c:pt>
                <c:pt idx="85">
                  <c:v>-1.3912428860153314E-3</c:v>
                </c:pt>
                <c:pt idx="86">
                  <c:v>3.2891696167111517E-2</c:v>
                </c:pt>
                <c:pt idx="87">
                  <c:v>2.0359471429255649E-2</c:v>
                </c:pt>
                <c:pt idx="88">
                  <c:v>2.3032514630072498E-4</c:v>
                </c:pt>
                <c:pt idx="89">
                  <c:v>-1.2503401360544064E-3</c:v>
                </c:pt>
                <c:pt idx="90">
                  <c:v>4.3346715144514381E-3</c:v>
                </c:pt>
                <c:pt idx="91">
                  <c:v>-3.198824571421599E-2</c:v>
                </c:pt>
                <c:pt idx="92">
                  <c:v>1.9644679314972491E-2</c:v>
                </c:pt>
                <c:pt idx="93">
                  <c:v>1.5581299554726646E-2</c:v>
                </c:pt>
                <c:pt idx="94">
                  <c:v>-1.8656692435535138E-2</c:v>
                </c:pt>
                <c:pt idx="95">
                  <c:v>-3.5577916434993639E-2</c:v>
                </c:pt>
                <c:pt idx="96">
                  <c:v>3.8018434209174279E-2</c:v>
                </c:pt>
                <c:pt idx="97">
                  <c:v>1.6493610017365157E-4</c:v>
                </c:pt>
                <c:pt idx="98">
                  <c:v>2.9021212311086231E-2</c:v>
                </c:pt>
                <c:pt idx="99">
                  <c:v>3.4570899954164958E-3</c:v>
                </c:pt>
                <c:pt idx="100">
                  <c:v>-2.4245956423295523E-3</c:v>
                </c:pt>
                <c:pt idx="101">
                  <c:v>6.2640562755703399E-2</c:v>
                </c:pt>
                <c:pt idx="102">
                  <c:v>-9.6939338764318039E-3</c:v>
                </c:pt>
                <c:pt idx="103">
                  <c:v>4.0850031283843347E-3</c:v>
                </c:pt>
                <c:pt idx="104">
                  <c:v>-2.8495925290024982E-2</c:v>
                </c:pt>
                <c:pt idx="105">
                  <c:v>-2.2276913820197364E-2</c:v>
                </c:pt>
                <c:pt idx="106">
                  <c:v>-6.3012351549796231E-2</c:v>
                </c:pt>
                <c:pt idx="107">
                  <c:v>-1.0263634927491938E-2</c:v>
                </c:pt>
                <c:pt idx="108">
                  <c:v>1.4407642230267026E-2</c:v>
                </c:pt>
                <c:pt idx="109">
                  <c:v>-4.7760423184078915E-2</c:v>
                </c:pt>
                <c:pt idx="110">
                  <c:v>-3.9019264747812699E-2</c:v>
                </c:pt>
                <c:pt idx="111">
                  <c:v>-9.9478565359402138E-3</c:v>
                </c:pt>
                <c:pt idx="112">
                  <c:v>-2.1452990167281749E-2</c:v>
                </c:pt>
                <c:pt idx="113">
                  <c:v>-1.9328537218140096E-2</c:v>
                </c:pt>
                <c:pt idx="114">
                  <c:v>0.10041733678060294</c:v>
                </c:pt>
                <c:pt idx="115">
                  <c:v>1.8796527890834414E-2</c:v>
                </c:pt>
                <c:pt idx="116">
                  <c:v>-3.1885093813976972E-3</c:v>
                </c:pt>
                <c:pt idx="117">
                  <c:v>-2.3937575725447746E-2</c:v>
                </c:pt>
                <c:pt idx="118">
                  <c:v>7.8737775289287049E-2</c:v>
                </c:pt>
                <c:pt idx="119">
                  <c:v>1.046908091642873E-3</c:v>
                </c:pt>
                <c:pt idx="120">
                  <c:v>-2.1328989921755026E-2</c:v>
                </c:pt>
                <c:pt idx="121">
                  <c:v>1.0375769092206388E-2</c:v>
                </c:pt>
                <c:pt idx="122">
                  <c:v>-6.9404309145884246E-2</c:v>
                </c:pt>
                <c:pt idx="123">
                  <c:v>8.0270771602526825E-2</c:v>
                </c:pt>
                <c:pt idx="124">
                  <c:v>-1.8691073687892801E-2</c:v>
                </c:pt>
                <c:pt idx="125">
                  <c:v>1.6649876170831357E-2</c:v>
                </c:pt>
                <c:pt idx="126">
                  <c:v>2.7494759098012356E-2</c:v>
                </c:pt>
                <c:pt idx="127">
                  <c:v>-1.0948123284267419E-2</c:v>
                </c:pt>
                <c:pt idx="128">
                  <c:v>-4.1949102912116509E-2</c:v>
                </c:pt>
                <c:pt idx="129">
                  <c:v>1.5873223283901616E-2</c:v>
                </c:pt>
                <c:pt idx="130">
                  <c:v>-0.12782400425421026</c:v>
                </c:pt>
                <c:pt idx="131">
                  <c:v>3.8655505985301097E-3</c:v>
                </c:pt>
                <c:pt idx="132">
                  <c:v>4.0927661460199438E-3</c:v>
                </c:pt>
                <c:pt idx="133">
                  <c:v>-6.2492534094635177E-2</c:v>
                </c:pt>
                <c:pt idx="134">
                  <c:v>-6.9420942711261313E-3</c:v>
                </c:pt>
                <c:pt idx="135">
                  <c:v>-6.1792059941284116E-2</c:v>
                </c:pt>
                <c:pt idx="136">
                  <c:v>-1.6598019756542404E-2</c:v>
                </c:pt>
                <c:pt idx="137">
                  <c:v>-0.14292597617900404</c:v>
                </c:pt>
                <c:pt idx="138">
                  <c:v>0.10594594594594597</c:v>
                </c:pt>
                <c:pt idx="139">
                  <c:v>-8.0804798621875729E-2</c:v>
                </c:pt>
                <c:pt idx="140">
                  <c:v>3.6437384660252814E-3</c:v>
                </c:pt>
                <c:pt idx="141">
                  <c:v>-7.2529079967542653E-2</c:v>
                </c:pt>
                <c:pt idx="142">
                  <c:v>0.11852841319877894</c:v>
                </c:pt>
                <c:pt idx="143">
                  <c:v>-1.3291387335333416E-2</c:v>
                </c:pt>
                <c:pt idx="144">
                  <c:v>2.4279876262355948E-2</c:v>
                </c:pt>
                <c:pt idx="145">
                  <c:v>-1.8739869438068713E-2</c:v>
                </c:pt>
                <c:pt idx="146">
                  <c:v>-7.460173126041314E-2</c:v>
                </c:pt>
                <c:pt idx="147">
                  <c:v>-2.9502133800367591E-2</c:v>
                </c:pt>
                <c:pt idx="148">
                  <c:v>3.0080438214129535E-2</c:v>
                </c:pt>
                <c:pt idx="149">
                  <c:v>4.5133032646433424E-2</c:v>
                </c:pt>
                <c:pt idx="150">
                  <c:v>-1.5942086910943343E-2</c:v>
                </c:pt>
                <c:pt idx="151">
                  <c:v>2.4339920948616589E-2</c:v>
                </c:pt>
                <c:pt idx="152">
                  <c:v>4.4458033988585388E-2</c:v>
                </c:pt>
                <c:pt idx="153">
                  <c:v>-6.0945690987310508E-2</c:v>
                </c:pt>
                <c:pt idx="154">
                  <c:v>-3.5733975969516329E-2</c:v>
                </c:pt>
                <c:pt idx="155">
                  <c:v>7.3436619377489354E-3</c:v>
                </c:pt>
                <c:pt idx="156">
                  <c:v>-6.2137993680531634E-2</c:v>
                </c:pt>
                <c:pt idx="157">
                  <c:v>-5.1757346264034165E-3</c:v>
                </c:pt>
                <c:pt idx="158">
                  <c:v>0.11980463521338325</c:v>
                </c:pt>
                <c:pt idx="159">
                  <c:v>-1.8976918424996714E-2</c:v>
                </c:pt>
                <c:pt idx="160">
                  <c:v>1.7561157735382249E-2</c:v>
                </c:pt>
                <c:pt idx="161">
                  <c:v>-4.7701778649563265E-2</c:v>
                </c:pt>
                <c:pt idx="162">
                  <c:v>9.7248865423809727E-2</c:v>
                </c:pt>
                <c:pt idx="163">
                  <c:v>3.9067554114751157E-2</c:v>
                </c:pt>
                <c:pt idx="164">
                  <c:v>-9.3020456360184411E-3</c:v>
                </c:pt>
                <c:pt idx="165">
                  <c:v>-4.5101173063243127E-2</c:v>
                </c:pt>
                <c:pt idx="166">
                  <c:v>-6.6707517405022454E-3</c:v>
                </c:pt>
                <c:pt idx="167">
                  <c:v>-5.9150805732065215E-2</c:v>
                </c:pt>
                <c:pt idx="168">
                  <c:v>-9.9609924833594654E-3</c:v>
                </c:pt>
                <c:pt idx="169">
                  <c:v>2.8460081065717624E-3</c:v>
                </c:pt>
                <c:pt idx="170">
                  <c:v>-0.11172889845325851</c:v>
                </c:pt>
                <c:pt idx="171">
                  <c:v>2.9375364997333175E-2</c:v>
                </c:pt>
                <c:pt idx="172">
                  <c:v>3.5342274367154758E-2</c:v>
                </c:pt>
                <c:pt idx="173">
                  <c:v>2.8681428446332369E-2</c:v>
                </c:pt>
                <c:pt idx="174">
                  <c:v>-8.8298574099007987E-2</c:v>
                </c:pt>
                <c:pt idx="175">
                  <c:v>2.1540369360236067E-2</c:v>
                </c:pt>
                <c:pt idx="176">
                  <c:v>7.5415202822973537E-2</c:v>
                </c:pt>
                <c:pt idx="177">
                  <c:v>-6.2234166531496271E-3</c:v>
                </c:pt>
                <c:pt idx="178">
                  <c:v>4.09083292310779E-2</c:v>
                </c:pt>
                <c:pt idx="179">
                  <c:v>-2.3514745317271379E-2</c:v>
                </c:pt>
                <c:pt idx="180">
                  <c:v>-4.403565316600111E-2</c:v>
                </c:pt>
                <c:pt idx="181">
                  <c:v>8.6200337688351336E-3</c:v>
                </c:pt>
                <c:pt idx="182">
                  <c:v>2.5947033902065542E-2</c:v>
                </c:pt>
                <c:pt idx="183">
                  <c:v>1.7354455431841664E-2</c:v>
                </c:pt>
                <c:pt idx="184">
                  <c:v>-4.4957140691048947E-2</c:v>
                </c:pt>
                <c:pt idx="185">
                  <c:v>1.5667204189712347E-2</c:v>
                </c:pt>
                <c:pt idx="186">
                  <c:v>-1.0143538209411607E-2</c:v>
                </c:pt>
                <c:pt idx="187">
                  <c:v>-2.9594233048866325E-2</c:v>
                </c:pt>
                <c:pt idx="188">
                  <c:v>2.8845098012376891E-2</c:v>
                </c:pt>
                <c:pt idx="189">
                  <c:v>-9.1327940359967608E-3</c:v>
                </c:pt>
                <c:pt idx="190">
                  <c:v>2.2195203093507976E-2</c:v>
                </c:pt>
                <c:pt idx="191">
                  <c:v>-3.4096796688075193E-2</c:v>
                </c:pt>
                <c:pt idx="192">
                  <c:v>-1.0787190513461331E-2</c:v>
                </c:pt>
                <c:pt idx="193">
                  <c:v>2.5126672031097197E-3</c:v>
                </c:pt>
                <c:pt idx="194">
                  <c:v>-2.8879166782208476E-2</c:v>
                </c:pt>
                <c:pt idx="195">
                  <c:v>-1.5081264740177458E-2</c:v>
                </c:pt>
                <c:pt idx="196">
                  <c:v>4.6466713775874524E-3</c:v>
                </c:pt>
                <c:pt idx="197">
                  <c:v>8.065603028612589E-3</c:v>
                </c:pt>
                <c:pt idx="198">
                  <c:v>-2.9766344482631157E-2</c:v>
                </c:pt>
                <c:pt idx="199">
                  <c:v>-3.3910543501838197E-2</c:v>
                </c:pt>
                <c:pt idx="200">
                  <c:v>7.8501055169525102E-2</c:v>
                </c:pt>
                <c:pt idx="201">
                  <c:v>4.7471323493031292E-3</c:v>
                </c:pt>
                <c:pt idx="202">
                  <c:v>4.2106384652502715E-2</c:v>
                </c:pt>
                <c:pt idx="203">
                  <c:v>1.8894554861227819E-2</c:v>
                </c:pt>
                <c:pt idx="204">
                  <c:v>3.3405759879310493E-2</c:v>
                </c:pt>
                <c:pt idx="205">
                  <c:v>5.178097936506032E-2</c:v>
                </c:pt>
                <c:pt idx="206">
                  <c:v>5.9247071540843743E-2</c:v>
                </c:pt>
                <c:pt idx="207">
                  <c:v>1.4304867840472024E-2</c:v>
                </c:pt>
                <c:pt idx="208">
                  <c:v>1.0840487472263405E-4</c:v>
                </c:pt>
                <c:pt idx="209">
                  <c:v>5.4908610110431022E-2</c:v>
                </c:pt>
                <c:pt idx="210">
                  <c:v>-1.7589395318664769E-2</c:v>
                </c:pt>
                <c:pt idx="211">
                  <c:v>-3.9272192005737505E-2</c:v>
                </c:pt>
                <c:pt idx="212">
                  <c:v>-1.7955917172305713E-2</c:v>
                </c:pt>
                <c:pt idx="213">
                  <c:v>-2.4474074951998048E-2</c:v>
                </c:pt>
                <c:pt idx="214">
                  <c:v>4.0086731477001258E-2</c:v>
                </c:pt>
                <c:pt idx="215">
                  <c:v>2.936201504390068E-2</c:v>
                </c:pt>
                <c:pt idx="216">
                  <c:v>4.8444632923391628E-2</c:v>
                </c:pt>
                <c:pt idx="217">
                  <c:v>4.1235766713832778E-2</c:v>
                </c:pt>
                <c:pt idx="218">
                  <c:v>-1.8105917601720867E-2</c:v>
                </c:pt>
                <c:pt idx="219">
                  <c:v>5.6043536332221144E-2</c:v>
                </c:pt>
                <c:pt idx="220">
                  <c:v>-1.4903593956463235E-2</c:v>
                </c:pt>
                <c:pt idx="221">
                  <c:v>-9.2486872654118368E-4</c:v>
                </c:pt>
                <c:pt idx="222">
                  <c:v>-2.4835638279306349E-2</c:v>
                </c:pt>
                <c:pt idx="223">
                  <c:v>7.6797290720348022E-2</c:v>
                </c:pt>
                <c:pt idx="224">
                  <c:v>-1.5135582406022197E-2</c:v>
                </c:pt>
                <c:pt idx="225">
                  <c:v>-2.0199683079794584E-3</c:v>
                </c:pt>
                <c:pt idx="226">
                  <c:v>-2.3652920620855333E-2</c:v>
                </c:pt>
                <c:pt idx="227">
                  <c:v>-2.6815120583951191E-2</c:v>
                </c:pt>
                <c:pt idx="228">
                  <c:v>8.1483574120277957E-4</c:v>
                </c:pt>
                <c:pt idx="229">
                  <c:v>4.6029590243173546E-2</c:v>
                </c:pt>
                <c:pt idx="230">
                  <c:v>5.5094238597507061E-2</c:v>
                </c:pt>
                <c:pt idx="231">
                  <c:v>-9.6343104510523414E-3</c:v>
                </c:pt>
                <c:pt idx="232">
                  <c:v>8.5458454393168015E-3</c:v>
                </c:pt>
                <c:pt idx="233">
                  <c:v>4.5018091847297548E-3</c:v>
                </c:pt>
                <c:pt idx="234">
                  <c:v>-3.6844656762243355E-2</c:v>
                </c:pt>
                <c:pt idx="235">
                  <c:v>2.7366043481406699E-2</c:v>
                </c:pt>
                <c:pt idx="236">
                  <c:v>-4.3600253371637088E-2</c:v>
                </c:pt>
                <c:pt idx="237">
                  <c:v>4.7513984086305028E-2</c:v>
                </c:pt>
                <c:pt idx="238">
                  <c:v>-2.7432083536327312E-3</c:v>
                </c:pt>
                <c:pt idx="239">
                  <c:v>-2.8678293539374788E-3</c:v>
                </c:pt>
                <c:pt idx="240">
                  <c:v>-3.7065048610135043E-2</c:v>
                </c:pt>
                <c:pt idx="241">
                  <c:v>2.5277851014529062E-3</c:v>
                </c:pt>
                <c:pt idx="242">
                  <c:v>3.6664579464048774E-2</c:v>
                </c:pt>
                <c:pt idx="243">
                  <c:v>8.9990020446415464E-3</c:v>
                </c:pt>
                <c:pt idx="244">
                  <c:v>1.5130672327994477E-2</c:v>
                </c:pt>
                <c:pt idx="245">
                  <c:v>-1.6395802098949641E-3</c:v>
                </c:pt>
                <c:pt idx="246">
                  <c:v>3.6965955976195231E-2</c:v>
                </c:pt>
                <c:pt idx="247">
                  <c:v>1.7564289985724901E-2</c:v>
                </c:pt>
                <c:pt idx="248">
                  <c:v>-0.11014119673670042</c:v>
                </c:pt>
                <c:pt idx="249">
                  <c:v>-1.7787587030462015E-2</c:v>
                </c:pt>
                <c:pt idx="250">
                  <c:v>7.3738025495242443E-3</c:v>
                </c:pt>
                <c:pt idx="251">
                  <c:v>-3.3373922413793111E-2</c:v>
                </c:pt>
                <c:pt idx="252">
                  <c:v>7.1431358406472967E-3</c:v>
                </c:pt>
                <c:pt idx="253">
                  <c:v>1.8870167535829374E-2</c:v>
                </c:pt>
                <c:pt idx="254">
                  <c:v>-2.3390070838773425E-2</c:v>
                </c:pt>
                <c:pt idx="255">
                  <c:v>4.8489667551546489E-2</c:v>
                </c:pt>
                <c:pt idx="256">
                  <c:v>2.166263997749085E-2</c:v>
                </c:pt>
                <c:pt idx="257">
                  <c:v>-8.2030201802271163E-3</c:v>
                </c:pt>
                <c:pt idx="258">
                  <c:v>-9.4163401961253612E-3</c:v>
                </c:pt>
                <c:pt idx="259">
                  <c:v>2.1373894109315339E-2</c:v>
                </c:pt>
                <c:pt idx="260">
                  <c:v>-2.1911407244524228E-2</c:v>
                </c:pt>
                <c:pt idx="261">
                  <c:v>-8.9786634140230359E-2</c:v>
                </c:pt>
                <c:pt idx="262">
                  <c:v>-5.3318103818452922E-2</c:v>
                </c:pt>
                <c:pt idx="263">
                  <c:v>7.012593443943449E-2</c:v>
                </c:pt>
                <c:pt idx="264">
                  <c:v>3.0349672175164155E-2</c:v>
                </c:pt>
                <c:pt idx="265">
                  <c:v>-4.5629843383575786E-2</c:v>
                </c:pt>
                <c:pt idx="266">
                  <c:v>-3.3468754871767148E-3</c:v>
                </c:pt>
                <c:pt idx="267">
                  <c:v>1.1064380216978975E-2</c:v>
                </c:pt>
                <c:pt idx="268">
                  <c:v>-2.3304913008979966E-2</c:v>
                </c:pt>
                <c:pt idx="269">
                  <c:v>-2.7167232290044363E-2</c:v>
                </c:pt>
                <c:pt idx="270">
                  <c:v>1.2092067312321264E-2</c:v>
                </c:pt>
                <c:pt idx="271">
                  <c:v>5.54467782986241E-2</c:v>
                </c:pt>
                <c:pt idx="272">
                  <c:v>9.906187028559188E-2</c:v>
                </c:pt>
                <c:pt idx="273">
                  <c:v>-1.0548364647417596E-2</c:v>
                </c:pt>
                <c:pt idx="274">
                  <c:v>1.20924870676693E-2</c:v>
                </c:pt>
                <c:pt idx="275">
                  <c:v>2.0971725540433361E-2</c:v>
                </c:pt>
                <c:pt idx="276">
                  <c:v>4.5657941815644643E-2</c:v>
                </c:pt>
                <c:pt idx="277">
                  <c:v>7.4678423637399405E-2</c:v>
                </c:pt>
                <c:pt idx="278">
                  <c:v>-2.785823068810922E-2</c:v>
                </c:pt>
                <c:pt idx="279">
                  <c:v>3.0856268897141437E-3</c:v>
                </c:pt>
                <c:pt idx="280">
                  <c:v>1.8502581915068372E-2</c:v>
                </c:pt>
                <c:pt idx="281">
                  <c:v>-4.9444810250810489E-3</c:v>
                </c:pt>
                <c:pt idx="282">
                  <c:v>5.1140663657858187E-2</c:v>
                </c:pt>
                <c:pt idx="283">
                  <c:v>-2.5785458527984639E-2</c:v>
                </c:pt>
                <c:pt idx="284">
                  <c:v>2.4323141999567977E-2</c:v>
                </c:pt>
                <c:pt idx="285">
                  <c:v>-1.361402275720236E-4</c:v>
                </c:pt>
                <c:pt idx="286">
                  <c:v>7.5591301250655718E-2</c:v>
                </c:pt>
                <c:pt idx="287">
                  <c:v>-1.3258202922455053E-2</c:v>
                </c:pt>
                <c:pt idx="288">
                  <c:v>1.0672101412970481E-2</c:v>
                </c:pt>
                <c:pt idx="289">
                  <c:v>8.375169904778712E-3</c:v>
                </c:pt>
                <c:pt idx="290">
                  <c:v>3.6438462013322681E-2</c:v>
                </c:pt>
                <c:pt idx="291">
                  <c:v>2.6801179538044284E-2</c:v>
                </c:pt>
                <c:pt idx="292">
                  <c:v>-5.7893689416407379E-2</c:v>
                </c:pt>
                <c:pt idx="293">
                  <c:v>-2.437752415358363E-2</c:v>
                </c:pt>
                <c:pt idx="294">
                  <c:v>1.0090522551214676E-2</c:v>
                </c:pt>
                <c:pt idx="295">
                  <c:v>-7.2680249154934984E-3</c:v>
                </c:pt>
                <c:pt idx="296">
                  <c:v>3.6629349227862873E-2</c:v>
                </c:pt>
                <c:pt idx="297">
                  <c:v>-4.3528311822703669E-2</c:v>
                </c:pt>
                <c:pt idx="298">
                  <c:v>-3.1193640054082317E-2</c:v>
                </c:pt>
                <c:pt idx="299">
                  <c:v>3.654371438635251E-2</c:v>
                </c:pt>
                <c:pt idx="300">
                  <c:v>2.7810267586375392E-2</c:v>
                </c:pt>
                <c:pt idx="301">
                  <c:v>-6.1710057947816921E-3</c:v>
                </c:pt>
                <c:pt idx="302">
                  <c:v>-8.8658690136642626E-3</c:v>
                </c:pt>
                <c:pt idx="303">
                  <c:v>-6.4251117637545985E-3</c:v>
                </c:pt>
                <c:pt idx="304">
                  <c:v>3.8014560897424277E-2</c:v>
                </c:pt>
                <c:pt idx="305">
                  <c:v>-5.2334165421800138E-3</c:v>
                </c:pt>
                <c:pt idx="306">
                  <c:v>-2.3689525499238084E-2</c:v>
                </c:pt>
                <c:pt idx="307">
                  <c:v>-7.1340803489327032E-3</c:v>
                </c:pt>
                <c:pt idx="308">
                  <c:v>8.7394467606953796E-3</c:v>
                </c:pt>
                <c:pt idx="309">
                  <c:v>2.8759178482826719E-2</c:v>
                </c:pt>
                <c:pt idx="310">
                  <c:v>6.7063155029930099E-2</c:v>
                </c:pt>
                <c:pt idx="311">
                  <c:v>-9.0323654086071903E-3</c:v>
                </c:pt>
                <c:pt idx="312">
                  <c:v>-3.0360300582600752E-2</c:v>
                </c:pt>
                <c:pt idx="313">
                  <c:v>-1.6115614630223263E-3</c:v>
                </c:pt>
                <c:pt idx="314">
                  <c:v>-1.0179208947593832E-2</c:v>
                </c:pt>
                <c:pt idx="315">
                  <c:v>3.9301364502968283E-3</c:v>
                </c:pt>
                <c:pt idx="316">
                  <c:v>1.7158537708301447E-2</c:v>
                </c:pt>
                <c:pt idx="317">
                  <c:v>-2.8706654848742907E-2</c:v>
                </c:pt>
                <c:pt idx="318">
                  <c:v>-5.5271240254750498E-2</c:v>
                </c:pt>
                <c:pt idx="319">
                  <c:v>4.0515419084121707E-3</c:v>
                </c:pt>
                <c:pt idx="320">
                  <c:v>-5.7223257545668704E-2</c:v>
                </c:pt>
                <c:pt idx="321">
                  <c:v>2.151499173960425E-2</c:v>
                </c:pt>
                <c:pt idx="322">
                  <c:v>2.8192345225986015E-2</c:v>
                </c:pt>
                <c:pt idx="323">
                  <c:v>-1.8231863182462948E-2</c:v>
                </c:pt>
                <c:pt idx="324">
                  <c:v>-4.074229933215967E-2</c:v>
                </c:pt>
                <c:pt idx="325">
                  <c:v>2.2850417398043943E-2</c:v>
                </c:pt>
                <c:pt idx="326">
                  <c:v>-7.0212283631985173E-3</c:v>
                </c:pt>
                <c:pt idx="327">
                  <c:v>3.1919613258025281E-2</c:v>
                </c:pt>
                <c:pt idx="328">
                  <c:v>-8.8656416884524414E-2</c:v>
                </c:pt>
                <c:pt idx="329">
                  <c:v>1.8627667456569519E-2</c:v>
                </c:pt>
                <c:pt idx="330">
                  <c:v>4.6715930973966868E-2</c:v>
                </c:pt>
                <c:pt idx="331">
                  <c:v>9.0878527324360636E-3</c:v>
                </c:pt>
                <c:pt idx="332">
                  <c:v>-1.4697761301122436E-2</c:v>
                </c:pt>
                <c:pt idx="333">
                  <c:v>4.1856202282692934E-3</c:v>
                </c:pt>
                <c:pt idx="334">
                  <c:v>-1.2320166356495688E-2</c:v>
                </c:pt>
                <c:pt idx="335">
                  <c:v>-5.1014605779822308E-2</c:v>
                </c:pt>
                <c:pt idx="336">
                  <c:v>-8.197391254415709E-2</c:v>
                </c:pt>
                <c:pt idx="337">
                  <c:v>4.9369307603075452E-3</c:v>
                </c:pt>
                <c:pt idx="338">
                  <c:v>2.1124714100777986E-2</c:v>
                </c:pt>
                <c:pt idx="339">
                  <c:v>1.8982947803227734E-3</c:v>
                </c:pt>
                <c:pt idx="340">
                  <c:v>-2.0898567282721103E-3</c:v>
                </c:pt>
                <c:pt idx="341">
                  <c:v>-5.8417828458137477E-2</c:v>
                </c:pt>
                <c:pt idx="342">
                  <c:v>-8.3561723605339866E-3</c:v>
                </c:pt>
                <c:pt idx="343">
                  <c:v>4.7419237352488652E-2</c:v>
                </c:pt>
                <c:pt idx="344">
                  <c:v>1.3801276115589234E-2</c:v>
                </c:pt>
                <c:pt idx="345">
                  <c:v>-6.7114676807419671E-2</c:v>
                </c:pt>
                <c:pt idx="346">
                  <c:v>3.5086968403666541E-2</c:v>
                </c:pt>
                <c:pt idx="347">
                  <c:v>1.0696247454123453E-2</c:v>
                </c:pt>
                <c:pt idx="348">
                  <c:v>-2.5581786396502104E-2</c:v>
                </c:pt>
                <c:pt idx="349">
                  <c:v>-3.0812302584150686E-2</c:v>
                </c:pt>
                <c:pt idx="350">
                  <c:v>1.5010018086707877E-2</c:v>
                </c:pt>
                <c:pt idx="351">
                  <c:v>-3.6763121043220659E-3</c:v>
                </c:pt>
                <c:pt idx="352">
                  <c:v>5.1166069322226004E-3</c:v>
                </c:pt>
                <c:pt idx="353">
                  <c:v>4.2377936187709686E-2</c:v>
                </c:pt>
                <c:pt idx="354">
                  <c:v>-6.2574236374749459E-3</c:v>
                </c:pt>
                <c:pt idx="355">
                  <c:v>4.5950286183808364E-2</c:v>
                </c:pt>
                <c:pt idx="356">
                  <c:v>1.8055866976651735E-4</c:v>
                </c:pt>
                <c:pt idx="357">
                  <c:v>-8.319734882317853E-3</c:v>
                </c:pt>
                <c:pt idx="358">
                  <c:v>7.4061573746968534E-3</c:v>
                </c:pt>
                <c:pt idx="359">
                  <c:v>-1.6538787314385184E-3</c:v>
                </c:pt>
                <c:pt idx="360">
                  <c:v>-6.2595023401068262E-2</c:v>
                </c:pt>
                <c:pt idx="361">
                  <c:v>-2.2544811454198732E-2</c:v>
                </c:pt>
                <c:pt idx="362">
                  <c:v>1.4005221293858394E-2</c:v>
                </c:pt>
                <c:pt idx="363">
                  <c:v>-1.9329367464254621E-2</c:v>
                </c:pt>
                <c:pt idx="364">
                  <c:v>3.2939821567220529E-2</c:v>
                </c:pt>
                <c:pt idx="365">
                  <c:v>-9.0997022422231177E-3</c:v>
                </c:pt>
                <c:pt idx="366">
                  <c:v>-1.774897476842574E-2</c:v>
                </c:pt>
                <c:pt idx="367">
                  <c:v>-1.3881965304880173E-2</c:v>
                </c:pt>
                <c:pt idx="368">
                  <c:v>-5.1917281408703442E-2</c:v>
                </c:pt>
                <c:pt idx="369">
                  <c:v>-8.1103157654334179E-3</c:v>
                </c:pt>
                <c:pt idx="370">
                  <c:v>-3.5247155772848093E-2</c:v>
                </c:pt>
                <c:pt idx="371">
                  <c:v>2.8788519621469888E-3</c:v>
                </c:pt>
                <c:pt idx="372">
                  <c:v>4.598314399191672E-3</c:v>
                </c:pt>
                <c:pt idx="373">
                  <c:v>-1.252491849847992E-3</c:v>
                </c:pt>
                <c:pt idx="374">
                  <c:v>2.2220936412931769E-2</c:v>
                </c:pt>
                <c:pt idx="375">
                  <c:v>2.7294411864869916E-2</c:v>
                </c:pt>
                <c:pt idx="376">
                  <c:v>-3.048061753578124E-2</c:v>
                </c:pt>
                <c:pt idx="377">
                  <c:v>1.1955149694762968E-2</c:v>
                </c:pt>
                <c:pt idx="378">
                  <c:v>1.7358725962335342E-4</c:v>
                </c:pt>
                <c:pt idx="379">
                  <c:v>1.424653465806891E-4</c:v>
                </c:pt>
                <c:pt idx="380">
                  <c:v>-2.0562430604435522E-2</c:v>
                </c:pt>
                <c:pt idx="381">
                  <c:v>3.5939638083366532E-3</c:v>
                </c:pt>
                <c:pt idx="382">
                  <c:v>-1.6414308891203988E-2</c:v>
                </c:pt>
                <c:pt idx="383">
                  <c:v>-2.4074806829249673E-2</c:v>
                </c:pt>
                <c:pt idx="384">
                  <c:v>-0.10361272426008028</c:v>
                </c:pt>
                <c:pt idx="385">
                  <c:v>-3.8141160503322613E-2</c:v>
                </c:pt>
                <c:pt idx="386">
                  <c:v>3.4678180812817372E-2</c:v>
                </c:pt>
                <c:pt idx="387">
                  <c:v>1.1323650236601868E-2</c:v>
                </c:pt>
                <c:pt idx="388">
                  <c:v>7.8128662110705793E-3</c:v>
                </c:pt>
                <c:pt idx="389">
                  <c:v>-3.768793942671822E-3</c:v>
                </c:pt>
                <c:pt idx="390">
                  <c:v>9.4390351087916269E-3</c:v>
                </c:pt>
                <c:pt idx="391">
                  <c:v>1.4884492114066727E-2</c:v>
                </c:pt>
                <c:pt idx="392">
                  <c:v>1.1901891531692854E-2</c:v>
                </c:pt>
                <c:pt idx="393">
                  <c:v>-7.5868461500192552E-3</c:v>
                </c:pt>
                <c:pt idx="394">
                  <c:v>1.5582030719222484E-2</c:v>
                </c:pt>
                <c:pt idx="395">
                  <c:v>5.844082123187766E-3</c:v>
                </c:pt>
                <c:pt idx="396">
                  <c:v>-4.6323205795508304E-2</c:v>
                </c:pt>
                <c:pt idx="397">
                  <c:v>1.1009823312539968E-2</c:v>
                </c:pt>
                <c:pt idx="398">
                  <c:v>0.11478007849469751</c:v>
                </c:pt>
                <c:pt idx="399">
                  <c:v>-5.0412547122840046E-3</c:v>
                </c:pt>
                <c:pt idx="400">
                  <c:v>2.440076464472174E-2</c:v>
                </c:pt>
                <c:pt idx="401">
                  <c:v>3.425449768431843E-2</c:v>
                </c:pt>
                <c:pt idx="402">
                  <c:v>4.958503987068319E-3</c:v>
                </c:pt>
                <c:pt idx="403">
                  <c:v>7.5026783128002705E-3</c:v>
                </c:pt>
                <c:pt idx="404">
                  <c:v>-2.0007046954556129E-2</c:v>
                </c:pt>
                <c:pt idx="405">
                  <c:v>-2.6218700685149754E-2</c:v>
                </c:pt>
                <c:pt idx="406">
                  <c:v>-3.338329424460218E-3</c:v>
                </c:pt>
                <c:pt idx="407">
                  <c:v>-1.2332829210198737E-3</c:v>
                </c:pt>
              </c:numCache>
            </c:numRef>
          </c:xVal>
          <c:yVal>
            <c:numRef>
              <c:f>'BTC-USD'!$N$3:$N$410</c:f>
              <c:numCache>
                <c:formatCode>0.00%</c:formatCode>
                <c:ptCount val="408"/>
                <c:pt idx="0">
                  <c:v>9.6598852338012575E-2</c:v>
                </c:pt>
                <c:pt idx="1">
                  <c:v>2.6176532625283855E-2</c:v>
                </c:pt>
                <c:pt idx="2">
                  <c:v>-3.1276165488306473E-2</c:v>
                </c:pt>
                <c:pt idx="3">
                  <c:v>6.2468796804792781E-2</c:v>
                </c:pt>
                <c:pt idx="4">
                  <c:v>8.3016152716593128E-2</c:v>
                </c:pt>
                <c:pt idx="5">
                  <c:v>7.0838768111029626E-2</c:v>
                </c:pt>
                <c:pt idx="6">
                  <c:v>2.9823495150548274E-2</c:v>
                </c:pt>
                <c:pt idx="7">
                  <c:v>-1.0195073610595351E-2</c:v>
                </c:pt>
                <c:pt idx="8">
                  <c:v>-5.1714072060836558E-2</c:v>
                </c:pt>
                <c:pt idx="9">
                  <c:v>-7.1552638817935277E-2</c:v>
                </c:pt>
                <c:pt idx="10">
                  <c:v>-3.9303823721123177E-2</c:v>
                </c:pt>
                <c:pt idx="11">
                  <c:v>9.8210089759857011E-2</c:v>
                </c:pt>
                <c:pt idx="12">
                  <c:v>4.7111401146292753E-2</c:v>
                </c:pt>
                <c:pt idx="13">
                  <c:v>-6.1601569284524649E-2</c:v>
                </c:pt>
                <c:pt idx="14">
                  <c:v>-1.9738811860707028E-2</c:v>
                </c:pt>
                <c:pt idx="15">
                  <c:v>-5.5033236520743989E-3</c:v>
                </c:pt>
                <c:pt idx="16">
                  <c:v>2.2506449559419606E-2</c:v>
                </c:pt>
                <c:pt idx="17">
                  <c:v>-1.9029285275445451E-2</c:v>
                </c:pt>
                <c:pt idx="18">
                  <c:v>-1.1518248825350019E-2</c:v>
                </c:pt>
                <c:pt idx="19">
                  <c:v>-0.13176465287594552</c:v>
                </c:pt>
                <c:pt idx="20">
                  <c:v>7.0295725952401078E-2</c:v>
                </c:pt>
                <c:pt idx="21">
                  <c:v>-2.7257575757575703E-2</c:v>
                </c:pt>
                <c:pt idx="22">
                  <c:v>5.9656391644991036E-3</c:v>
                </c:pt>
                <c:pt idx="23">
                  <c:v>-5.4502663198308099E-4</c:v>
                </c:pt>
                <c:pt idx="24">
                  <c:v>7.0210445430434198E-3</c:v>
                </c:pt>
                <c:pt idx="25">
                  <c:v>-6.3899572320851639E-2</c:v>
                </c:pt>
                <c:pt idx="26">
                  <c:v>9.8809500331972666E-2</c:v>
                </c:pt>
                <c:pt idx="27">
                  <c:v>2.4866588494304454E-2</c:v>
                </c:pt>
                <c:pt idx="28">
                  <c:v>1.0157114212079321E-3</c:v>
                </c:pt>
                <c:pt idx="29">
                  <c:v>-3.4245476943711495E-2</c:v>
                </c:pt>
                <c:pt idx="30">
                  <c:v>1.2435843246180855E-2</c:v>
                </c:pt>
                <c:pt idx="31">
                  <c:v>5.8630221954499628E-2</c:v>
                </c:pt>
                <c:pt idx="32">
                  <c:v>6.1152112676056358E-2</c:v>
                </c:pt>
                <c:pt idx="33">
                  <c:v>-1.8366962297157841E-2</c:v>
                </c:pt>
                <c:pt idx="34">
                  <c:v>3.5633738067551768E-2</c:v>
                </c:pt>
                <c:pt idx="35">
                  <c:v>2.507526758180223E-2</c:v>
                </c:pt>
                <c:pt idx="36">
                  <c:v>-9.7332959726926793E-3</c:v>
                </c:pt>
                <c:pt idx="37">
                  <c:v>0.19423586941702742</c:v>
                </c:pt>
                <c:pt idx="38">
                  <c:v>1.6585605417678284E-3</c:v>
                </c:pt>
                <c:pt idx="39">
                  <c:v>-3.5595706065011168E-2</c:v>
                </c:pt>
                <c:pt idx="40">
                  <c:v>6.9464295668654863E-2</c:v>
                </c:pt>
                <c:pt idx="41">
                  <c:v>-1.0266289707856924E-2</c:v>
                </c:pt>
                <c:pt idx="42">
                  <c:v>-5.6982877751188266E-3</c:v>
                </c:pt>
                <c:pt idx="43">
                  <c:v>3.0716166771539655E-2</c:v>
                </c:pt>
                <c:pt idx="44">
                  <c:v>-1.4647572338575499E-2</c:v>
                </c:pt>
                <c:pt idx="45">
                  <c:v>2.6735034034182314E-2</c:v>
                </c:pt>
                <c:pt idx="46">
                  <c:v>5.9150282311398072E-2</c:v>
                </c:pt>
                <c:pt idx="47">
                  <c:v>-1.014962593516211E-2</c:v>
                </c:pt>
                <c:pt idx="48">
                  <c:v>8.3835747050923448E-2</c:v>
                </c:pt>
                <c:pt idx="49">
                  <c:v>2.1098970262967143E-4</c:v>
                </c:pt>
                <c:pt idx="50">
                  <c:v>2.7522984981774856E-2</c:v>
                </c:pt>
                <c:pt idx="51">
                  <c:v>-5.7821821452617717E-2</c:v>
                </c:pt>
                <c:pt idx="52">
                  <c:v>-9.703664310458171E-2</c:v>
                </c:pt>
                <c:pt idx="53">
                  <c:v>1.6930539593208893E-2</c:v>
                </c:pt>
                <c:pt idx="54">
                  <c:v>-5.3615992696223524E-2</c:v>
                </c:pt>
                <c:pt idx="55">
                  <c:v>-1.5872847231813703E-2</c:v>
                </c:pt>
                <c:pt idx="56">
                  <c:v>-3.115654924483735E-3</c:v>
                </c:pt>
                <c:pt idx="57">
                  <c:v>-2.0030235953060527E-2</c:v>
                </c:pt>
                <c:pt idx="58">
                  <c:v>9.6701543140297108E-2</c:v>
                </c:pt>
                <c:pt idx="59">
                  <c:v>-2.2863442071554774E-2</c:v>
                </c:pt>
                <c:pt idx="60">
                  <c:v>3.9471024745185268E-2</c:v>
                </c:pt>
                <c:pt idx="61">
                  <c:v>-4.1071428571428537E-2</c:v>
                </c:pt>
                <c:pt idx="62">
                  <c:v>8.3736809435133175E-3</c:v>
                </c:pt>
                <c:pt idx="63">
                  <c:v>3.3897818187043072E-3</c:v>
                </c:pt>
                <c:pt idx="64">
                  <c:v>4.217595537005181E-2</c:v>
                </c:pt>
                <c:pt idx="65">
                  <c:v>2.7720491422090321E-2</c:v>
                </c:pt>
                <c:pt idx="66">
                  <c:v>4.8763723150357929E-2</c:v>
                </c:pt>
                <c:pt idx="67">
                  <c:v>1.6785304666023348E-2</c:v>
                </c:pt>
                <c:pt idx="68">
                  <c:v>3.5073678179441847E-2</c:v>
                </c:pt>
                <c:pt idx="69">
                  <c:v>-9.9619615325402533E-3</c:v>
                </c:pt>
                <c:pt idx="70">
                  <c:v>6.8855924799944068E-2</c:v>
                </c:pt>
                <c:pt idx="71">
                  <c:v>-3.5534181502544393E-2</c:v>
                </c:pt>
                <c:pt idx="72">
                  <c:v>-5.7644687980393572E-2</c:v>
                </c:pt>
                <c:pt idx="73">
                  <c:v>2.3221223021582693E-2</c:v>
                </c:pt>
                <c:pt idx="74">
                  <c:v>3.5891378440564559E-2</c:v>
                </c:pt>
                <c:pt idx="75">
                  <c:v>-2.1924897765258855E-2</c:v>
                </c:pt>
                <c:pt idx="76">
                  <c:v>7.9960583543976504E-3</c:v>
                </c:pt>
                <c:pt idx="77">
                  <c:v>-1.7555394153023762E-4</c:v>
                </c:pt>
                <c:pt idx="78">
                  <c:v>-1.2277162274752285E-2</c:v>
                </c:pt>
                <c:pt idx="79">
                  <c:v>-5.7221881404849295E-2</c:v>
                </c:pt>
                <c:pt idx="80">
                  <c:v>4.736103639701339E-3</c:v>
                </c:pt>
                <c:pt idx="81">
                  <c:v>-3.7855580271309086E-2</c:v>
                </c:pt>
                <c:pt idx="82">
                  <c:v>-1.8719236314821308E-2</c:v>
                </c:pt>
                <c:pt idx="83">
                  <c:v>7.3025573468914473E-2</c:v>
                </c:pt>
                <c:pt idx="84">
                  <c:v>1.4351043002277519E-2</c:v>
                </c:pt>
                <c:pt idx="85">
                  <c:v>-1.2604650829687314E-3</c:v>
                </c:pt>
                <c:pt idx="86">
                  <c:v>3.3024990140188448E-2</c:v>
                </c:pt>
                <c:pt idx="87">
                  <c:v>2.0074899087536124E-2</c:v>
                </c:pt>
                <c:pt idx="88">
                  <c:v>8.8463959442730555E-5</c:v>
                </c:pt>
                <c:pt idx="89">
                  <c:v>-9.0667537619371075E-4</c:v>
                </c:pt>
                <c:pt idx="90">
                  <c:v>4.9001496605820538E-3</c:v>
                </c:pt>
                <c:pt idx="91">
                  <c:v>-3.2559762930632785E-2</c:v>
                </c:pt>
                <c:pt idx="92">
                  <c:v>1.91947319567769E-2</c:v>
                </c:pt>
                <c:pt idx="93">
                  <c:v>1.5894836326144857E-2</c:v>
                </c:pt>
                <c:pt idx="94">
                  <c:v>-1.8655277401894432E-2</c:v>
                </c:pt>
                <c:pt idx="95">
                  <c:v>-3.5999731113757871E-2</c:v>
                </c:pt>
                <c:pt idx="96">
                  <c:v>3.7698132436950749E-2</c:v>
                </c:pt>
                <c:pt idx="97">
                  <c:v>1.2595434973265984E-3</c:v>
                </c:pt>
                <c:pt idx="98">
                  <c:v>2.8662880743417718E-2</c:v>
                </c:pt>
                <c:pt idx="99">
                  <c:v>3.0179538139307738E-3</c:v>
                </c:pt>
                <c:pt idx="100">
                  <c:v>-2.2066181866702284E-3</c:v>
                </c:pt>
                <c:pt idx="101">
                  <c:v>6.2909850109571952E-2</c:v>
                </c:pt>
                <c:pt idx="102">
                  <c:v>-9.7220824316842647E-3</c:v>
                </c:pt>
                <c:pt idx="103">
                  <c:v>4.3513474884466774E-3</c:v>
                </c:pt>
                <c:pt idx="104">
                  <c:v>-2.8271903609885629E-2</c:v>
                </c:pt>
                <c:pt idx="105">
                  <c:v>-2.2289480107395732E-2</c:v>
                </c:pt>
                <c:pt idx="106">
                  <c:v>-6.3999121247828028E-2</c:v>
                </c:pt>
                <c:pt idx="107">
                  <c:v>-9.2425648739861144E-3</c:v>
                </c:pt>
                <c:pt idx="108">
                  <c:v>1.39985642498206E-2</c:v>
                </c:pt>
                <c:pt idx="109">
                  <c:v>-4.7518584070796566E-2</c:v>
                </c:pt>
                <c:pt idx="110">
                  <c:v>-3.8747417086622327E-2</c:v>
                </c:pt>
                <c:pt idx="111">
                  <c:v>-1.0657258843997708E-2</c:v>
                </c:pt>
                <c:pt idx="112">
                  <c:v>-2.1206087688823594E-2</c:v>
                </c:pt>
                <c:pt idx="113">
                  <c:v>-1.9701198161833688E-2</c:v>
                </c:pt>
                <c:pt idx="114">
                  <c:v>0.10070764562736101</c:v>
                </c:pt>
                <c:pt idx="115">
                  <c:v>1.8996557012796789E-2</c:v>
                </c:pt>
                <c:pt idx="116">
                  <c:v>-3.2571574855614349E-3</c:v>
                </c:pt>
                <c:pt idx="117">
                  <c:v>-2.4038557868679589E-2</c:v>
                </c:pt>
                <c:pt idx="118">
                  <c:v>7.839550873840051E-2</c:v>
                </c:pt>
                <c:pt idx="119">
                  <c:v>1.3707165109033692E-3</c:v>
                </c:pt>
                <c:pt idx="120">
                  <c:v>-2.1443435097616259E-2</c:v>
                </c:pt>
                <c:pt idx="121">
                  <c:v>1.0155691161016334E-2</c:v>
                </c:pt>
                <c:pt idx="122">
                  <c:v>-6.9135478682018081E-2</c:v>
                </c:pt>
                <c:pt idx="123">
                  <c:v>7.9972726965367613E-2</c:v>
                </c:pt>
                <c:pt idx="124">
                  <c:v>-1.8713987314142755E-2</c:v>
                </c:pt>
                <c:pt idx="125">
                  <c:v>1.7048586433089818E-2</c:v>
                </c:pt>
                <c:pt idx="126">
                  <c:v>2.7373960929195196E-2</c:v>
                </c:pt>
                <c:pt idx="127">
                  <c:v>-1.1207080798862901E-2</c:v>
                </c:pt>
                <c:pt idx="128">
                  <c:v>-4.1257026989472201E-2</c:v>
                </c:pt>
                <c:pt idx="129">
                  <c:v>1.5377155423068611E-2</c:v>
                </c:pt>
                <c:pt idx="130">
                  <c:v>-0.12766729811885991</c:v>
                </c:pt>
                <c:pt idx="131">
                  <c:v>3.4846584125713953E-3</c:v>
                </c:pt>
                <c:pt idx="132">
                  <c:v>4.5052662092956997E-3</c:v>
                </c:pt>
                <c:pt idx="133">
                  <c:v>-6.2684622938335433E-2</c:v>
                </c:pt>
                <c:pt idx="134">
                  <c:v>-6.1726151405461227E-3</c:v>
                </c:pt>
                <c:pt idx="135">
                  <c:v>-6.304751906097783E-2</c:v>
                </c:pt>
                <c:pt idx="136">
                  <c:v>-1.5076299946271021E-2</c:v>
                </c:pt>
                <c:pt idx="137">
                  <c:v>-0.14344029168764794</c:v>
                </c:pt>
                <c:pt idx="138">
                  <c:v>0.1053907893626691</c:v>
                </c:pt>
                <c:pt idx="139">
                  <c:v>-8.083053877177182E-2</c:v>
                </c:pt>
                <c:pt idx="140">
                  <c:v>3.6590886565575076E-3</c:v>
                </c:pt>
                <c:pt idx="141">
                  <c:v>-7.3382032277952258E-2</c:v>
                </c:pt>
                <c:pt idx="142">
                  <c:v>0.1185236816940678</c:v>
                </c:pt>
                <c:pt idx="143">
                  <c:v>-1.1477115296468665E-2</c:v>
                </c:pt>
                <c:pt idx="144">
                  <c:v>2.3335356529758045E-2</c:v>
                </c:pt>
                <c:pt idx="145">
                  <c:v>-1.953726590282534E-2</c:v>
                </c:pt>
                <c:pt idx="146">
                  <c:v>-7.3540102397939622E-2</c:v>
                </c:pt>
                <c:pt idx="147">
                  <c:v>-2.9909847298081327E-2</c:v>
                </c:pt>
                <c:pt idx="148">
                  <c:v>3.0540261030834959E-2</c:v>
                </c:pt>
                <c:pt idx="149">
                  <c:v>4.5691796220195258E-2</c:v>
                </c:pt>
                <c:pt idx="150">
                  <c:v>-1.68213425978051E-2</c:v>
                </c:pt>
                <c:pt idx="151">
                  <c:v>2.4239086276423683E-2</c:v>
                </c:pt>
                <c:pt idx="152">
                  <c:v>4.3425714688821726E-2</c:v>
                </c:pt>
                <c:pt idx="153">
                  <c:v>-5.9926116040676991E-2</c:v>
                </c:pt>
                <c:pt idx="154">
                  <c:v>-3.5635874152253666E-2</c:v>
                </c:pt>
                <c:pt idx="155">
                  <c:v>7.1592194649721108E-3</c:v>
                </c:pt>
                <c:pt idx="156">
                  <c:v>-6.1510519992176382E-2</c:v>
                </c:pt>
                <c:pt idx="157">
                  <c:v>-4.9899367623765789E-3</c:v>
                </c:pt>
                <c:pt idx="158">
                  <c:v>0.11898264512268097</c:v>
                </c:pt>
                <c:pt idx="159">
                  <c:v>-1.9199709062904469E-2</c:v>
                </c:pt>
                <c:pt idx="160">
                  <c:v>1.7552564997382447E-2</c:v>
                </c:pt>
                <c:pt idx="161">
                  <c:v>-4.7620451098809746E-2</c:v>
                </c:pt>
                <c:pt idx="162">
                  <c:v>9.8177234990111106E-2</c:v>
                </c:pt>
                <c:pt idx="163">
                  <c:v>3.8330096888401721E-2</c:v>
                </c:pt>
                <c:pt idx="164">
                  <c:v>-8.9857589783572944E-3</c:v>
                </c:pt>
                <c:pt idx="165">
                  <c:v>-4.5547793440321116E-2</c:v>
                </c:pt>
                <c:pt idx="166">
                  <c:v>-6.7532494633136819E-3</c:v>
                </c:pt>
                <c:pt idx="167">
                  <c:v>-5.9199226854210418E-2</c:v>
                </c:pt>
                <c:pt idx="168">
                  <c:v>-9.3094015185350987E-3</c:v>
                </c:pt>
                <c:pt idx="169">
                  <c:v>2.9444499232189614E-3</c:v>
                </c:pt>
                <c:pt idx="170">
                  <c:v>-0.11068408484337688</c:v>
                </c:pt>
                <c:pt idx="171">
                  <c:v>2.7199322702115225E-2</c:v>
                </c:pt>
                <c:pt idx="172">
                  <c:v>3.5892878011575924E-2</c:v>
                </c:pt>
                <c:pt idx="173">
                  <c:v>2.9192507859977956E-2</c:v>
                </c:pt>
                <c:pt idx="174">
                  <c:v>-8.8929978711497437E-2</c:v>
                </c:pt>
                <c:pt idx="175">
                  <c:v>2.195119634495013E-2</c:v>
                </c:pt>
                <c:pt idx="176">
                  <c:v>7.4303683737646065E-2</c:v>
                </c:pt>
                <c:pt idx="177">
                  <c:v>-5.8629629736441924E-3</c:v>
                </c:pt>
                <c:pt idx="178">
                  <c:v>4.1520654444186622E-2</c:v>
                </c:pt>
                <c:pt idx="179">
                  <c:v>-2.3872457406422409E-2</c:v>
                </c:pt>
                <c:pt idx="180">
                  <c:v>-4.3194411947657496E-2</c:v>
                </c:pt>
                <c:pt idx="181">
                  <c:v>8.0668249215682941E-3</c:v>
                </c:pt>
                <c:pt idx="182">
                  <c:v>2.6107227486399154E-2</c:v>
                </c:pt>
                <c:pt idx="183">
                  <c:v>1.7863423803675227E-2</c:v>
                </c:pt>
                <c:pt idx="184">
                  <c:v>-4.5528961903413157E-2</c:v>
                </c:pt>
                <c:pt idx="185">
                  <c:v>1.5947723279996273E-2</c:v>
                </c:pt>
                <c:pt idx="186">
                  <c:v>-1.0220534540674842E-2</c:v>
                </c:pt>
                <c:pt idx="187">
                  <c:v>-2.9597079542335814E-2</c:v>
                </c:pt>
                <c:pt idx="188">
                  <c:v>2.7638053414917652E-2</c:v>
                </c:pt>
                <c:pt idx="189">
                  <c:v>-7.95478085880863E-3</c:v>
                </c:pt>
                <c:pt idx="190">
                  <c:v>2.1618509525031415E-2</c:v>
                </c:pt>
                <c:pt idx="191">
                  <c:v>-3.32760045434769E-2</c:v>
                </c:pt>
                <c:pt idx="192">
                  <c:v>-1.1610732376243327E-2</c:v>
                </c:pt>
                <c:pt idx="193">
                  <c:v>2.8206546485793904E-3</c:v>
                </c:pt>
                <c:pt idx="194">
                  <c:v>-2.9943440844486635E-2</c:v>
                </c:pt>
                <c:pt idx="195">
                  <c:v>-1.3404497276376937E-2</c:v>
                </c:pt>
                <c:pt idx="196">
                  <c:v>3.3146638052086175E-3</c:v>
                </c:pt>
                <c:pt idx="197">
                  <c:v>8.5718819422404557E-3</c:v>
                </c:pt>
                <c:pt idx="198">
                  <c:v>-3.0194996239785277E-2</c:v>
                </c:pt>
                <c:pt idx="199">
                  <c:v>-3.3497185314969036E-2</c:v>
                </c:pt>
                <c:pt idx="200">
                  <c:v>7.8450790752011779E-2</c:v>
                </c:pt>
                <c:pt idx="201">
                  <c:v>4.9276264591440189E-3</c:v>
                </c:pt>
                <c:pt idx="202">
                  <c:v>4.1993848212543261E-2</c:v>
                </c:pt>
                <c:pt idx="203">
                  <c:v>1.9192009274948685E-2</c:v>
                </c:pt>
                <c:pt idx="204">
                  <c:v>3.2930236899365806E-2</c:v>
                </c:pt>
                <c:pt idx="205">
                  <c:v>5.2558903923916267E-2</c:v>
                </c:pt>
                <c:pt idx="206">
                  <c:v>5.986065690317055E-2</c:v>
                </c:pt>
                <c:pt idx="207">
                  <c:v>1.2777741215302951E-2</c:v>
                </c:pt>
                <c:pt idx="208">
                  <c:v>-2.7492439579113181E-4</c:v>
                </c:pt>
                <c:pt idx="209">
                  <c:v>5.5739999999999901E-2</c:v>
                </c:pt>
                <c:pt idx="210">
                  <c:v>-1.7549301911455428E-2</c:v>
                </c:pt>
                <c:pt idx="211">
                  <c:v>-3.855044168866073E-2</c:v>
                </c:pt>
                <c:pt idx="212">
                  <c:v>-1.8471211433699786E-2</c:v>
                </c:pt>
                <c:pt idx="213">
                  <c:v>-2.5267991918737964E-2</c:v>
                </c:pt>
                <c:pt idx="214">
                  <c:v>4.1558577679951858E-2</c:v>
                </c:pt>
                <c:pt idx="215">
                  <c:v>2.8614556341040043E-2</c:v>
                </c:pt>
                <c:pt idx="216">
                  <c:v>4.7387395319715031E-2</c:v>
                </c:pt>
                <c:pt idx="217">
                  <c:v>4.1724364198496566E-2</c:v>
                </c:pt>
                <c:pt idx="218">
                  <c:v>-1.715059391580942E-2</c:v>
                </c:pt>
                <c:pt idx="219">
                  <c:v>5.6140182823362084E-2</c:v>
                </c:pt>
                <c:pt idx="220">
                  <c:v>-1.5375611947196055E-2</c:v>
                </c:pt>
                <c:pt idx="221">
                  <c:v>-5.1321304262963441E-4</c:v>
                </c:pt>
                <c:pt idx="222">
                  <c:v>-2.5686994340786029E-2</c:v>
                </c:pt>
                <c:pt idx="223">
                  <c:v>7.7074667069059188E-2</c:v>
                </c:pt>
                <c:pt idx="224">
                  <c:v>-1.4806590093113692E-2</c:v>
                </c:pt>
                <c:pt idx="225">
                  <c:v>-2.0354365470165448E-3</c:v>
                </c:pt>
                <c:pt idx="226">
                  <c:v>-2.3245773544055326E-2</c:v>
                </c:pt>
                <c:pt idx="227">
                  <c:v>-2.7306793710793253E-2</c:v>
                </c:pt>
                <c:pt idx="228">
                  <c:v>9.5137468044992346E-4</c:v>
                </c:pt>
                <c:pt idx="229">
                  <c:v>4.5859639000149999E-2</c:v>
                </c:pt>
                <c:pt idx="230">
                  <c:v>5.5171248767782899E-2</c:v>
                </c:pt>
                <c:pt idx="231">
                  <c:v>-9.7273504723844884E-3</c:v>
                </c:pt>
                <c:pt idx="232">
                  <c:v>8.7628465130746847E-3</c:v>
                </c:pt>
                <c:pt idx="233">
                  <c:v>4.5381144813931851E-3</c:v>
                </c:pt>
                <c:pt idx="234">
                  <c:v>-3.6187352702994779E-2</c:v>
                </c:pt>
                <c:pt idx="235">
                  <c:v>2.6524659824747499E-2</c:v>
                </c:pt>
                <c:pt idx="236">
                  <c:v>-4.3730213323590172E-2</c:v>
                </c:pt>
                <c:pt idx="237">
                  <c:v>4.7514456049128073E-2</c:v>
                </c:pt>
                <c:pt idx="238">
                  <c:v>-3.6515611850458374E-3</c:v>
                </c:pt>
                <c:pt idx="239">
                  <c:v>-2.2087831854334938E-3</c:v>
                </c:pt>
                <c:pt idx="240">
                  <c:v>-3.693553908054692E-2</c:v>
                </c:pt>
                <c:pt idx="241">
                  <c:v>3.2839778911457618E-3</c:v>
                </c:pt>
                <c:pt idx="242">
                  <c:v>3.6745863385659661E-2</c:v>
                </c:pt>
                <c:pt idx="243">
                  <c:v>8.5549658087831215E-3</c:v>
                </c:pt>
                <c:pt idx="244">
                  <c:v>1.4775726664272515E-2</c:v>
                </c:pt>
                <c:pt idx="245">
                  <c:v>-1.2495351729157056E-3</c:v>
                </c:pt>
                <c:pt idx="246">
                  <c:v>3.6267843166300162E-2</c:v>
                </c:pt>
                <c:pt idx="247">
                  <c:v>1.7779357478282964E-2</c:v>
                </c:pt>
                <c:pt idx="248">
                  <c:v>-0.11019903849621271</c:v>
                </c:pt>
                <c:pt idx="249">
                  <c:v>-1.7249653919086283E-2</c:v>
                </c:pt>
                <c:pt idx="250">
                  <c:v>6.8629621430151833E-3</c:v>
                </c:pt>
                <c:pt idx="251">
                  <c:v>-3.3356614413575514E-2</c:v>
                </c:pt>
                <c:pt idx="252">
                  <c:v>6.5830846836238965E-3</c:v>
                </c:pt>
                <c:pt idx="253">
                  <c:v>2.0468613610885811E-2</c:v>
                </c:pt>
                <c:pt idx="254">
                  <c:v>-2.3783523261392991E-2</c:v>
                </c:pt>
                <c:pt idx="255">
                  <c:v>4.8483514137411143E-2</c:v>
                </c:pt>
                <c:pt idx="256">
                  <c:v>2.1346500968270954E-2</c:v>
                </c:pt>
                <c:pt idx="257">
                  <c:v>-7.5884225675617589E-3</c:v>
                </c:pt>
                <c:pt idx="258">
                  <c:v>-1.0823049831648501E-2</c:v>
                </c:pt>
                <c:pt idx="259">
                  <c:v>2.2005639976560021E-2</c:v>
                </c:pt>
                <c:pt idx="260">
                  <c:v>-2.2192138671369599E-2</c:v>
                </c:pt>
                <c:pt idx="261">
                  <c:v>-8.9862355994563714E-2</c:v>
                </c:pt>
                <c:pt idx="262">
                  <c:v>-5.3085509467842407E-2</c:v>
                </c:pt>
                <c:pt idx="263">
                  <c:v>7.0060377395567919E-2</c:v>
                </c:pt>
                <c:pt idx="264">
                  <c:v>3.0461770134151189E-2</c:v>
                </c:pt>
                <c:pt idx="265">
                  <c:v>-4.5814416638078281E-2</c:v>
                </c:pt>
                <c:pt idx="266">
                  <c:v>-2.8739389072027777E-3</c:v>
                </c:pt>
                <c:pt idx="267">
                  <c:v>1.157805764912756E-2</c:v>
                </c:pt>
                <c:pt idx="268">
                  <c:v>-2.3800706406262195E-2</c:v>
                </c:pt>
                <c:pt idx="269">
                  <c:v>-2.6979607030488739E-2</c:v>
                </c:pt>
                <c:pt idx="270">
                  <c:v>1.1852313930367675E-2</c:v>
                </c:pt>
                <c:pt idx="271">
                  <c:v>5.4760047008052926E-2</c:v>
                </c:pt>
                <c:pt idx="272">
                  <c:v>9.9660492206389728E-2</c:v>
                </c:pt>
                <c:pt idx="273">
                  <c:v>-1.0416558528518305E-2</c:v>
                </c:pt>
                <c:pt idx="274">
                  <c:v>1.1921446854936679E-2</c:v>
                </c:pt>
                <c:pt idx="275">
                  <c:v>2.1005511069827731E-2</c:v>
                </c:pt>
                <c:pt idx="276">
                  <c:v>4.5563558900398649E-2</c:v>
                </c:pt>
                <c:pt idx="277">
                  <c:v>7.5032532483927827E-2</c:v>
                </c:pt>
                <c:pt idx="278">
                  <c:v>-2.7694570209321645E-2</c:v>
                </c:pt>
                <c:pt idx="279">
                  <c:v>2.660854409269886E-3</c:v>
                </c:pt>
                <c:pt idx="280">
                  <c:v>1.8526514765430324E-2</c:v>
                </c:pt>
                <c:pt idx="281">
                  <c:v>-5.1437221844170544E-3</c:v>
                </c:pt>
                <c:pt idx="282">
                  <c:v>5.1611723286543842E-2</c:v>
                </c:pt>
                <c:pt idx="283">
                  <c:v>-2.5902833937686442E-2</c:v>
                </c:pt>
                <c:pt idx="284">
                  <c:v>2.4479513516312279E-2</c:v>
                </c:pt>
                <c:pt idx="285">
                  <c:v>-6.2738318473587462E-5</c:v>
                </c:pt>
                <c:pt idx="286">
                  <c:v>7.4569169850255079E-2</c:v>
                </c:pt>
                <c:pt idx="287">
                  <c:v>-1.2696208978172474E-2</c:v>
                </c:pt>
                <c:pt idx="288">
                  <c:v>1.07288240840826E-2</c:v>
                </c:pt>
                <c:pt idx="289">
                  <c:v>8.3086149870381654E-3</c:v>
                </c:pt>
                <c:pt idx="290">
                  <c:v>3.6223135287091646E-2</c:v>
                </c:pt>
                <c:pt idx="291">
                  <c:v>2.7236567218740237E-2</c:v>
                </c:pt>
                <c:pt idx="292">
                  <c:v>-5.811696080005091E-2</c:v>
                </c:pt>
                <c:pt idx="293">
                  <c:v>-2.4285346795716922E-2</c:v>
                </c:pt>
                <c:pt idx="294">
                  <c:v>1.0041606591143282E-2</c:v>
                </c:pt>
                <c:pt idx="295">
                  <c:v>-6.7605376454600297E-3</c:v>
                </c:pt>
                <c:pt idx="296">
                  <c:v>3.612368086067419E-2</c:v>
                </c:pt>
                <c:pt idx="297">
                  <c:v>-4.3936602950454873E-2</c:v>
                </c:pt>
                <c:pt idx="298">
                  <c:v>-3.0013165268893083E-2</c:v>
                </c:pt>
                <c:pt idx="299">
                  <c:v>3.6126433971907845E-2</c:v>
                </c:pt>
                <c:pt idx="300">
                  <c:v>2.694119296856301E-2</c:v>
                </c:pt>
                <c:pt idx="301">
                  <c:v>-6.1079739423099966E-3</c:v>
                </c:pt>
                <c:pt idx="302">
                  <c:v>-7.8588827843268927E-3</c:v>
                </c:pt>
                <c:pt idx="303">
                  <c:v>-6.933843379205995E-3</c:v>
                </c:pt>
                <c:pt idx="304">
                  <c:v>3.8146486313561656E-2</c:v>
                </c:pt>
                <c:pt idx="305">
                  <c:v>-5.3224019709321446E-3</c:v>
                </c:pt>
                <c:pt idx="306">
                  <c:v>-2.373420989500008E-2</c:v>
                </c:pt>
                <c:pt idx="307">
                  <c:v>-7.2059756871551972E-3</c:v>
                </c:pt>
                <c:pt idx="308">
                  <c:v>8.6892807616276713E-3</c:v>
                </c:pt>
                <c:pt idx="309">
                  <c:v>2.8950391882514914E-2</c:v>
                </c:pt>
                <c:pt idx="310">
                  <c:v>6.6995378866606226E-2</c:v>
                </c:pt>
                <c:pt idx="311">
                  <c:v>-9.0260776378853214E-3</c:v>
                </c:pt>
                <c:pt idx="312">
                  <c:v>-2.9589245705750611E-2</c:v>
                </c:pt>
                <c:pt idx="313">
                  <c:v>-2.2102849051085505E-3</c:v>
                </c:pt>
                <c:pt idx="314">
                  <c:v>-1.0372477454824836E-2</c:v>
                </c:pt>
                <c:pt idx="315">
                  <c:v>3.7426153102737558E-3</c:v>
                </c:pt>
                <c:pt idx="316">
                  <c:v>1.7112081884549823E-2</c:v>
                </c:pt>
                <c:pt idx="317">
                  <c:v>-2.8692266585235493E-2</c:v>
                </c:pt>
                <c:pt idx="318">
                  <c:v>-5.4681384184432247E-2</c:v>
                </c:pt>
                <c:pt idx="319">
                  <c:v>3.8345649614548449E-3</c:v>
                </c:pt>
                <c:pt idx="320">
                  <c:v>-5.7085068529911687E-2</c:v>
                </c:pt>
                <c:pt idx="321">
                  <c:v>2.0693338392915317E-2</c:v>
                </c:pt>
                <c:pt idx="322">
                  <c:v>2.8306563212139091E-2</c:v>
                </c:pt>
                <c:pt idx="323">
                  <c:v>-1.8378353045149121E-2</c:v>
                </c:pt>
                <c:pt idx="324">
                  <c:v>-4.0082733408132065E-2</c:v>
                </c:pt>
                <c:pt idx="325">
                  <c:v>2.2664333738931175E-2</c:v>
                </c:pt>
                <c:pt idx="326">
                  <c:v>-6.3937996991560997E-3</c:v>
                </c:pt>
                <c:pt idx="327">
                  <c:v>3.0230773399436695E-2</c:v>
                </c:pt>
                <c:pt idx="328">
                  <c:v>-8.7279366598453145E-2</c:v>
                </c:pt>
                <c:pt idx="329">
                  <c:v>1.8514937998475478E-2</c:v>
                </c:pt>
                <c:pt idx="330">
                  <c:v>4.5908635408661747E-2</c:v>
                </c:pt>
                <c:pt idx="331">
                  <c:v>9.2530541012216805E-3</c:v>
                </c:pt>
                <c:pt idx="332">
                  <c:v>-1.4689556667623505E-2</c:v>
                </c:pt>
                <c:pt idx="333">
                  <c:v>4.5138090616647641E-3</c:v>
                </c:pt>
                <c:pt idx="334">
                  <c:v>-1.2430574846386766E-2</c:v>
                </c:pt>
                <c:pt idx="335">
                  <c:v>-5.037999943389293E-2</c:v>
                </c:pt>
                <c:pt idx="336">
                  <c:v>-8.2407141765992398E-2</c:v>
                </c:pt>
                <c:pt idx="337">
                  <c:v>3.8209241276538908E-3</c:v>
                </c:pt>
                <c:pt idx="338">
                  <c:v>2.2672434890065984E-2</c:v>
                </c:pt>
                <c:pt idx="339">
                  <c:v>1.6968493581439592E-3</c:v>
                </c:pt>
                <c:pt idx="340">
                  <c:v>-2.6653451819443896E-3</c:v>
                </c:pt>
                <c:pt idx="341">
                  <c:v>-5.8071744884202969E-2</c:v>
                </c:pt>
                <c:pt idx="342">
                  <c:v>-7.635304403382781E-3</c:v>
                </c:pt>
                <c:pt idx="343">
                  <c:v>4.5509897645616082E-2</c:v>
                </c:pt>
                <c:pt idx="344">
                  <c:v>1.5111247954107121E-2</c:v>
                </c:pt>
                <c:pt idx="345">
                  <c:v>-6.746725413663468E-2</c:v>
                </c:pt>
                <c:pt idx="346">
                  <c:v>3.5671335824121186E-2</c:v>
                </c:pt>
                <c:pt idx="347">
                  <c:v>9.9609084447678242E-3</c:v>
                </c:pt>
                <c:pt idx="348">
                  <c:v>-2.557828862980327E-2</c:v>
                </c:pt>
                <c:pt idx="349">
                  <c:v>-3.0708992042997152E-2</c:v>
                </c:pt>
                <c:pt idx="350">
                  <c:v>1.5075278925150037E-2</c:v>
                </c:pt>
                <c:pt idx="351">
                  <c:v>-3.7533901071817866E-3</c:v>
                </c:pt>
                <c:pt idx="352">
                  <c:v>4.4914796823192216E-3</c:v>
                </c:pt>
                <c:pt idx="353">
                  <c:v>4.3238425437277961E-2</c:v>
                </c:pt>
                <c:pt idx="354">
                  <c:v>-6.152160716512145E-3</c:v>
                </c:pt>
                <c:pt idx="355">
                  <c:v>4.5118858856264987E-2</c:v>
                </c:pt>
                <c:pt idx="356">
                  <c:v>3.0500523428345083E-4</c:v>
                </c:pt>
                <c:pt idx="357">
                  <c:v>-7.8352608376628385E-3</c:v>
                </c:pt>
                <c:pt idx="358">
                  <c:v>7.163533983662429E-3</c:v>
                </c:pt>
                <c:pt idx="359">
                  <c:v>-2.1635008159882618E-3</c:v>
                </c:pt>
                <c:pt idx="360">
                  <c:v>-6.1934524161823323E-2</c:v>
                </c:pt>
                <c:pt idx="361">
                  <c:v>-2.2606581545845161E-2</c:v>
                </c:pt>
                <c:pt idx="362">
                  <c:v>1.4429821918869434E-2</c:v>
                </c:pt>
                <c:pt idx="363">
                  <c:v>-2.1080184456916951E-2</c:v>
                </c:pt>
                <c:pt idx="364">
                  <c:v>3.4416034669555895E-2</c:v>
                </c:pt>
                <c:pt idx="365">
                  <c:v>-9.0849485633129889E-3</c:v>
                </c:pt>
                <c:pt idx="366">
                  <c:v>-1.8010933397597739E-2</c:v>
                </c:pt>
                <c:pt idx="367">
                  <c:v>-1.278938100343141E-2</c:v>
                </c:pt>
                <c:pt idx="368">
                  <c:v>-5.3392500844990587E-2</c:v>
                </c:pt>
                <c:pt idx="369">
                  <c:v>-6.5791292328956086E-3</c:v>
                </c:pt>
                <c:pt idx="370">
                  <c:v>-3.7120516459359543E-2</c:v>
                </c:pt>
                <c:pt idx="371">
                  <c:v>4.0844242792050789E-3</c:v>
                </c:pt>
                <c:pt idx="372">
                  <c:v>4.0702080914873928E-3</c:v>
                </c:pt>
                <c:pt idx="373">
                  <c:v>-1.8154499568823201E-4</c:v>
                </c:pt>
                <c:pt idx="374">
                  <c:v>2.0869519511268475E-2</c:v>
                </c:pt>
                <c:pt idx="375">
                  <c:v>2.8060699106925435E-2</c:v>
                </c:pt>
                <c:pt idx="376">
                  <c:v>-3.136510364734868E-2</c:v>
                </c:pt>
                <c:pt idx="377">
                  <c:v>1.2690951821386687E-2</c:v>
                </c:pt>
                <c:pt idx="378">
                  <c:v>4.989556741703538E-4</c:v>
                </c:pt>
                <c:pt idx="379">
                  <c:v>6.9587001148230243E-5</c:v>
                </c:pt>
                <c:pt idx="380">
                  <c:v>-2.0095327558014131E-2</c:v>
                </c:pt>
                <c:pt idx="381">
                  <c:v>3.1930430007502952E-3</c:v>
                </c:pt>
                <c:pt idx="382">
                  <c:v>-1.6440553995705876E-2</c:v>
                </c:pt>
                <c:pt idx="383">
                  <c:v>-2.397196194424045E-2</c:v>
                </c:pt>
                <c:pt idx="384">
                  <c:v>-0.10368202050291375</c:v>
                </c:pt>
                <c:pt idx="385">
                  <c:v>-3.8411336938280916E-2</c:v>
                </c:pt>
                <c:pt idx="386">
                  <c:v>3.4501933408616514E-2</c:v>
                </c:pt>
                <c:pt idx="387">
                  <c:v>1.1632554613741242E-2</c:v>
                </c:pt>
                <c:pt idx="388">
                  <c:v>7.8556928568509488E-3</c:v>
                </c:pt>
                <c:pt idx="389">
                  <c:v>-4.3311578412342788E-3</c:v>
                </c:pt>
                <c:pt idx="390">
                  <c:v>1.012555800540893E-2</c:v>
                </c:pt>
                <c:pt idx="391">
                  <c:v>1.444604239190328E-2</c:v>
                </c:pt>
                <c:pt idx="392">
                  <c:v>1.1314885035998312E-2</c:v>
                </c:pt>
                <c:pt idx="393">
                  <c:v>-6.1522498421324734E-3</c:v>
                </c:pt>
                <c:pt idx="394">
                  <c:v>1.5344014384354399E-2</c:v>
                </c:pt>
                <c:pt idx="395">
                  <c:v>5.3957068038357203E-3</c:v>
                </c:pt>
                <c:pt idx="396">
                  <c:v>-4.6916443482550307E-2</c:v>
                </c:pt>
                <c:pt idx="397">
                  <c:v>1.141090363192454E-2</c:v>
                </c:pt>
                <c:pt idx="398">
                  <c:v>0.11416392493918193</c:v>
                </c:pt>
                <c:pt idx="399">
                  <c:v>-4.003799401233632E-3</c:v>
                </c:pt>
                <c:pt idx="400">
                  <c:v>2.4155580772109442E-2</c:v>
                </c:pt>
                <c:pt idx="401">
                  <c:v>3.4128172184962002E-2</c:v>
                </c:pt>
                <c:pt idx="402">
                  <c:v>4.8304883831200573E-3</c:v>
                </c:pt>
                <c:pt idx="403">
                  <c:v>7.7338239664603847E-3</c:v>
                </c:pt>
                <c:pt idx="404">
                  <c:v>-1.9867176947320986E-2</c:v>
                </c:pt>
                <c:pt idx="405">
                  <c:v>-2.6122308354866508E-2</c:v>
                </c:pt>
                <c:pt idx="406">
                  <c:v>-6.9999669812876864E-3</c:v>
                </c:pt>
                <c:pt idx="4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C-C849-8BF5-869D4615770F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C-C849-8BF5-869D46157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Coinbase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Kraken bitcoin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'BTC-USD'!$L$3:$L$410</c:f>
              <c:numCache>
                <c:formatCode>0.00%</c:formatCode>
                <c:ptCount val="408"/>
                <c:pt idx="0">
                  <c:v>9.5701950573145789E-2</c:v>
                </c:pt>
                <c:pt idx="1">
                  <c:v>2.7355522149654421E-2</c:v>
                </c:pt>
                <c:pt idx="2">
                  <c:v>-3.2991588874557665E-2</c:v>
                </c:pt>
                <c:pt idx="3">
                  <c:v>6.3524889801499063E-2</c:v>
                </c:pt>
                <c:pt idx="4">
                  <c:v>8.2578391582608823E-2</c:v>
                </c:pt>
                <c:pt idx="5">
                  <c:v>7.2199574816132595E-2</c:v>
                </c:pt>
                <c:pt idx="6">
                  <c:v>2.9272732380691835E-2</c:v>
                </c:pt>
                <c:pt idx="7">
                  <c:v>-1.0524731680939925E-2</c:v>
                </c:pt>
                <c:pt idx="8">
                  <c:v>-5.1326497189546516E-2</c:v>
                </c:pt>
                <c:pt idx="9">
                  <c:v>-7.1204726391683515E-2</c:v>
                </c:pt>
                <c:pt idx="10">
                  <c:v>-4.0065907820433511E-2</c:v>
                </c:pt>
                <c:pt idx="11">
                  <c:v>9.8676892212785638E-2</c:v>
                </c:pt>
                <c:pt idx="12">
                  <c:v>4.65551624092857E-2</c:v>
                </c:pt>
                <c:pt idx="13">
                  <c:v>-6.0759409572408885E-2</c:v>
                </c:pt>
                <c:pt idx="14">
                  <c:v>-2.0583258992882048E-2</c:v>
                </c:pt>
                <c:pt idx="15">
                  <c:v>-5.0208333333333632E-3</c:v>
                </c:pt>
                <c:pt idx="16">
                  <c:v>2.2270148034925219E-2</c:v>
                </c:pt>
                <c:pt idx="17">
                  <c:v>-1.9098532237119548E-2</c:v>
                </c:pt>
                <c:pt idx="18">
                  <c:v>-1.1713192577904596E-2</c:v>
                </c:pt>
                <c:pt idx="19">
                  <c:v>-0.13180668401841178</c:v>
                </c:pt>
                <c:pt idx="20">
                  <c:v>7.0538883217633241E-2</c:v>
                </c:pt>
                <c:pt idx="21">
                  <c:v>-2.6508499317714485E-2</c:v>
                </c:pt>
                <c:pt idx="22">
                  <c:v>5.3347879924614539E-3</c:v>
                </c:pt>
                <c:pt idx="23">
                  <c:v>-8.5509447075038381E-4</c:v>
                </c:pt>
                <c:pt idx="24">
                  <c:v>7.5418722540561145E-3</c:v>
                </c:pt>
                <c:pt idx="25">
                  <c:v>-6.3988311783003793E-2</c:v>
                </c:pt>
                <c:pt idx="26">
                  <c:v>0.10058465808282913</c:v>
                </c:pt>
                <c:pt idx="27">
                  <c:v>2.2839270392866817E-2</c:v>
                </c:pt>
                <c:pt idx="28">
                  <c:v>2.141920323833979E-3</c:v>
                </c:pt>
                <c:pt idx="29">
                  <c:v>-3.4426477871980943E-2</c:v>
                </c:pt>
                <c:pt idx="30">
                  <c:v>1.1808802168165711E-2</c:v>
                </c:pt>
                <c:pt idx="31">
                  <c:v>5.9327689893519109E-2</c:v>
                </c:pt>
                <c:pt idx="32">
                  <c:v>6.1073707229515106E-2</c:v>
                </c:pt>
                <c:pt idx="33">
                  <c:v>-1.844733167549395E-2</c:v>
                </c:pt>
                <c:pt idx="34">
                  <c:v>3.5778693664667127E-2</c:v>
                </c:pt>
                <c:pt idx="35">
                  <c:v>2.510699373695191E-2</c:v>
                </c:pt>
                <c:pt idx="36">
                  <c:v>-1.0786337797622836E-2</c:v>
                </c:pt>
                <c:pt idx="37">
                  <c:v>0.19450265438171765</c:v>
                </c:pt>
                <c:pt idx="38">
                  <c:v>1.9120376504451198E-3</c:v>
                </c:pt>
                <c:pt idx="39">
                  <c:v>-3.5492160016514229E-2</c:v>
                </c:pt>
                <c:pt idx="40">
                  <c:v>6.9710752267937659E-2</c:v>
                </c:pt>
                <c:pt idx="41">
                  <c:v>-1.2205542638534794E-2</c:v>
                </c:pt>
                <c:pt idx="42">
                  <c:v>-3.5311115912280977E-3</c:v>
                </c:pt>
                <c:pt idx="43">
                  <c:v>3.0363458658843046E-2</c:v>
                </c:pt>
                <c:pt idx="44">
                  <c:v>-1.4794348831235538E-2</c:v>
                </c:pt>
                <c:pt idx="45">
                  <c:v>2.5529711903220953E-2</c:v>
                </c:pt>
                <c:pt idx="46">
                  <c:v>6.1174746316243978E-2</c:v>
                </c:pt>
                <c:pt idx="47">
                  <c:v>-1.13991031596411E-2</c:v>
                </c:pt>
                <c:pt idx="48">
                  <c:v>8.5480405602686771E-2</c:v>
                </c:pt>
                <c:pt idx="49">
                  <c:v>-9.3840565343861204E-4</c:v>
                </c:pt>
                <c:pt idx="50">
                  <c:v>2.7833039307037177E-2</c:v>
                </c:pt>
                <c:pt idx="51">
                  <c:v>-5.7733379646290328E-2</c:v>
                </c:pt>
                <c:pt idx="52">
                  <c:v>-9.7569944059519687E-2</c:v>
                </c:pt>
                <c:pt idx="53">
                  <c:v>1.7715415645538579E-2</c:v>
                </c:pt>
                <c:pt idx="54">
                  <c:v>-5.3571974112634146E-2</c:v>
                </c:pt>
                <c:pt idx="55">
                  <c:v>-1.6431797263795178E-2</c:v>
                </c:pt>
                <c:pt idx="56">
                  <c:v>-4.4229893535180365E-3</c:v>
                </c:pt>
                <c:pt idx="57">
                  <c:v>-1.8846679178780912E-2</c:v>
                </c:pt>
                <c:pt idx="58">
                  <c:v>9.6999931035946174E-2</c:v>
                </c:pt>
                <c:pt idx="59">
                  <c:v>-2.242585180980694E-2</c:v>
                </c:pt>
                <c:pt idx="60">
                  <c:v>3.8406228003549314E-2</c:v>
                </c:pt>
                <c:pt idx="61">
                  <c:v>-4.0079254175492962E-2</c:v>
                </c:pt>
                <c:pt idx="62">
                  <c:v>7.8309777607759035E-3</c:v>
                </c:pt>
                <c:pt idx="63">
                  <c:v>3.3939819705735008E-3</c:v>
                </c:pt>
                <c:pt idx="64">
                  <c:v>4.2177397109435466E-2</c:v>
                </c:pt>
                <c:pt idx="65">
                  <c:v>2.8655628216523121E-2</c:v>
                </c:pt>
                <c:pt idx="66">
                  <c:v>4.7707895429523806E-2</c:v>
                </c:pt>
                <c:pt idx="67">
                  <c:v>1.6808419301855393E-2</c:v>
                </c:pt>
                <c:pt idx="68">
                  <c:v>3.4372807274330119E-2</c:v>
                </c:pt>
                <c:pt idx="69">
                  <c:v>-8.6728730084024708E-3</c:v>
                </c:pt>
                <c:pt idx="70">
                  <c:v>6.7995098395279729E-2</c:v>
                </c:pt>
                <c:pt idx="71">
                  <c:v>-3.5131093355550758E-2</c:v>
                </c:pt>
                <c:pt idx="72">
                  <c:v>-5.7137008888547669E-2</c:v>
                </c:pt>
                <c:pt idx="73">
                  <c:v>2.2715146204368875E-2</c:v>
                </c:pt>
                <c:pt idx="74">
                  <c:v>3.5029312048111105E-2</c:v>
                </c:pt>
                <c:pt idx="75">
                  <c:v>-2.1285427610022056E-2</c:v>
                </c:pt>
                <c:pt idx="76">
                  <c:v>7.3541082482406761E-3</c:v>
                </c:pt>
                <c:pt idx="77">
                  <c:v>1.1432359829177674E-3</c:v>
                </c:pt>
                <c:pt idx="78">
                  <c:v>-1.3013776267282284E-2</c:v>
                </c:pt>
                <c:pt idx="79">
                  <c:v>-5.7698966867363422E-2</c:v>
                </c:pt>
                <c:pt idx="80">
                  <c:v>5.3753477839844077E-3</c:v>
                </c:pt>
                <c:pt idx="81">
                  <c:v>-3.815287159660774E-2</c:v>
                </c:pt>
                <c:pt idx="82">
                  <c:v>-1.8386987946645728E-2</c:v>
                </c:pt>
                <c:pt idx="83">
                  <c:v>7.3164710904449981E-2</c:v>
                </c:pt>
                <c:pt idx="84">
                  <c:v>1.3762366477086507E-2</c:v>
                </c:pt>
                <c:pt idx="85">
                  <c:v>-8.6856203019303191E-4</c:v>
                </c:pt>
                <c:pt idx="86">
                  <c:v>3.2427857436299723E-2</c:v>
                </c:pt>
                <c:pt idx="87">
                  <c:v>2.0147360855276242E-2</c:v>
                </c:pt>
                <c:pt idx="88">
                  <c:v>3.7423041531758905E-4</c:v>
                </c:pt>
                <c:pt idx="89">
                  <c:v>-9.1949009383396341E-4</c:v>
                </c:pt>
                <c:pt idx="90">
                  <c:v>4.6837542162216916E-3</c:v>
                </c:pt>
                <c:pt idx="91">
                  <c:v>-3.2865452277488161E-2</c:v>
                </c:pt>
                <c:pt idx="92">
                  <c:v>2.0113408670411559E-2</c:v>
                </c:pt>
                <c:pt idx="93">
                  <c:v>1.5680910764723111E-2</c:v>
                </c:pt>
                <c:pt idx="94">
                  <c:v>-1.871797040169132E-2</c:v>
                </c:pt>
                <c:pt idx="95">
                  <c:v>-3.5945038031104048E-2</c:v>
                </c:pt>
                <c:pt idx="96">
                  <c:v>3.8685151457560796E-2</c:v>
                </c:pt>
                <c:pt idx="97">
                  <c:v>2.2307673770916026E-4</c:v>
                </c:pt>
                <c:pt idx="98">
                  <c:v>2.8521468756603996E-2</c:v>
                </c:pt>
                <c:pt idx="99">
                  <c:v>3.5526335383129215E-3</c:v>
                </c:pt>
                <c:pt idx="100">
                  <c:v>-2.4608506340357827E-3</c:v>
                </c:pt>
                <c:pt idx="101">
                  <c:v>6.2388708586724739E-2</c:v>
                </c:pt>
                <c:pt idx="102">
                  <c:v>-9.0992642431748649E-3</c:v>
                </c:pt>
                <c:pt idx="103">
                  <c:v>4.0183475430846105E-3</c:v>
                </c:pt>
                <c:pt idx="104">
                  <c:v>-2.8510010959975962E-2</c:v>
                </c:pt>
                <c:pt idx="105">
                  <c:v>-2.2852147201716688E-2</c:v>
                </c:pt>
                <c:pt idx="106">
                  <c:v>-6.249453419151596E-2</c:v>
                </c:pt>
                <c:pt idx="107">
                  <c:v>-1.0413001993582083E-2</c:v>
                </c:pt>
                <c:pt idx="108">
                  <c:v>1.4519194427461857E-2</c:v>
                </c:pt>
                <c:pt idx="109">
                  <c:v>-4.7730933421635258E-2</c:v>
                </c:pt>
                <c:pt idx="110">
                  <c:v>-3.9443194692660222E-2</c:v>
                </c:pt>
                <c:pt idx="111">
                  <c:v>-9.8154262590223196E-3</c:v>
                </c:pt>
                <c:pt idx="112">
                  <c:v>-2.0667824095559229E-2</c:v>
                </c:pt>
                <c:pt idx="113">
                  <c:v>-1.9763187329979504E-2</c:v>
                </c:pt>
                <c:pt idx="114">
                  <c:v>0.10065414262169581</c:v>
                </c:pt>
                <c:pt idx="115">
                  <c:v>1.8825888731633489E-2</c:v>
                </c:pt>
                <c:pt idx="116">
                  <c:v>-3.4382868175952819E-3</c:v>
                </c:pt>
                <c:pt idx="117">
                  <c:v>-2.3824281715209894E-2</c:v>
                </c:pt>
                <c:pt idx="118">
                  <c:v>7.8018105395065707E-2</c:v>
                </c:pt>
                <c:pt idx="119">
                  <c:v>1.3265191144933297E-3</c:v>
                </c:pt>
                <c:pt idx="120">
                  <c:v>-2.1248218079575887E-2</c:v>
                </c:pt>
                <c:pt idx="121">
                  <c:v>1.0591342759241673E-2</c:v>
                </c:pt>
                <c:pt idx="122">
                  <c:v>-6.9649858962500311E-2</c:v>
                </c:pt>
                <c:pt idx="123">
                  <c:v>8.0265658141993379E-2</c:v>
                </c:pt>
                <c:pt idx="124">
                  <c:v>-1.8475765837308478E-2</c:v>
                </c:pt>
                <c:pt idx="125">
                  <c:v>1.6552403928684845E-2</c:v>
                </c:pt>
                <c:pt idx="126">
                  <c:v>2.7936069546874887E-2</c:v>
                </c:pt>
                <c:pt idx="127">
                  <c:v>-1.1520096296076532E-2</c:v>
                </c:pt>
                <c:pt idx="128">
                  <c:v>-4.1583226481873625E-2</c:v>
                </c:pt>
                <c:pt idx="129">
                  <c:v>1.5801156463266741E-2</c:v>
                </c:pt>
                <c:pt idx="130">
                  <c:v>-0.12996228223318773</c:v>
                </c:pt>
                <c:pt idx="131">
                  <c:v>6.2446139192524619E-3</c:v>
                </c:pt>
                <c:pt idx="132">
                  <c:v>3.7321692179650423E-3</c:v>
                </c:pt>
                <c:pt idx="133">
                  <c:v>-6.3582852032350146E-2</c:v>
                </c:pt>
                <c:pt idx="134">
                  <c:v>-5.6550262701596798E-3</c:v>
                </c:pt>
                <c:pt idx="135">
                  <c:v>-6.1392514762163675E-2</c:v>
                </c:pt>
                <c:pt idx="136">
                  <c:v>-1.6416250261794274E-2</c:v>
                </c:pt>
                <c:pt idx="137">
                  <c:v>-0.1422024243342993</c:v>
                </c:pt>
                <c:pt idx="138">
                  <c:v>0.10495989307357201</c:v>
                </c:pt>
                <c:pt idx="139">
                  <c:v>-8.1340226225305012E-2</c:v>
                </c:pt>
                <c:pt idx="140">
                  <c:v>4.4296046943417267E-3</c:v>
                </c:pt>
                <c:pt idx="141">
                  <c:v>-7.4498927215448041E-2</c:v>
                </c:pt>
                <c:pt idx="142">
                  <c:v>0.11908534324263353</c:v>
                </c:pt>
                <c:pt idx="143">
                  <c:v>-1.1383666161515538E-2</c:v>
                </c:pt>
                <c:pt idx="144">
                  <c:v>2.3747243325905609E-2</c:v>
                </c:pt>
                <c:pt idx="145">
                  <c:v>-2.0506207650250907E-2</c:v>
                </c:pt>
                <c:pt idx="146">
                  <c:v>-7.3006666671861065E-2</c:v>
                </c:pt>
                <c:pt idx="147">
                  <c:v>-2.9708795639190932E-2</c:v>
                </c:pt>
                <c:pt idx="148">
                  <c:v>3.0192815447411814E-2</c:v>
                </c:pt>
                <c:pt idx="149">
                  <c:v>4.6631062747283236E-2</c:v>
                </c:pt>
                <c:pt idx="150">
                  <c:v>-1.7356334428721421E-2</c:v>
                </c:pt>
                <c:pt idx="151">
                  <c:v>2.4420262009685612E-2</c:v>
                </c:pt>
                <c:pt idx="152">
                  <c:v>4.3377168432769286E-2</c:v>
                </c:pt>
                <c:pt idx="153">
                  <c:v>-5.9473919859010183E-2</c:v>
                </c:pt>
                <c:pt idx="154">
                  <c:v>-3.6738369716206032E-2</c:v>
                </c:pt>
                <c:pt idx="155">
                  <c:v>7.7875973695926692E-3</c:v>
                </c:pt>
                <c:pt idx="156">
                  <c:v>-6.2169826732776823E-2</c:v>
                </c:pt>
                <c:pt idx="157">
                  <c:v>-5.089835158781586E-3</c:v>
                </c:pt>
                <c:pt idx="158">
                  <c:v>0.11936869999691724</c:v>
                </c:pt>
                <c:pt idx="159">
                  <c:v>-1.8514973262032108E-2</c:v>
                </c:pt>
                <c:pt idx="160">
                  <c:v>1.7259941690453751E-2</c:v>
                </c:pt>
                <c:pt idx="161">
                  <c:v>-4.8160057373763054E-2</c:v>
                </c:pt>
                <c:pt idx="162">
                  <c:v>9.765701931982762E-2</c:v>
                </c:pt>
                <c:pt idx="163">
                  <c:v>3.8935749848258538E-2</c:v>
                </c:pt>
                <c:pt idx="164">
                  <c:v>-8.9142642290352958E-3</c:v>
                </c:pt>
                <c:pt idx="165">
                  <c:v>-4.5243054336821742E-2</c:v>
                </c:pt>
                <c:pt idx="166">
                  <c:v>-6.6827466972796401E-3</c:v>
                </c:pt>
                <c:pt idx="167">
                  <c:v>-5.9260301414679306E-2</c:v>
                </c:pt>
                <c:pt idx="168">
                  <c:v>-9.2896205357143602E-3</c:v>
                </c:pt>
                <c:pt idx="169">
                  <c:v>2.3293959004209164E-3</c:v>
                </c:pt>
                <c:pt idx="170">
                  <c:v>-0.11114457890567986</c:v>
                </c:pt>
                <c:pt idx="171">
                  <c:v>2.8801144079690921E-2</c:v>
                </c:pt>
                <c:pt idx="172">
                  <c:v>3.401478433418581E-2</c:v>
                </c:pt>
                <c:pt idx="173">
                  <c:v>2.9627710217554393E-2</c:v>
                </c:pt>
                <c:pt idx="174">
                  <c:v>-8.8070126628747691E-2</c:v>
                </c:pt>
                <c:pt idx="175">
                  <c:v>2.1255627378531816E-2</c:v>
                </c:pt>
                <c:pt idx="176">
                  <c:v>7.5307303704006623E-2</c:v>
                </c:pt>
                <c:pt idx="177">
                  <c:v>-6.1208374760443052E-3</c:v>
                </c:pt>
                <c:pt idx="178">
                  <c:v>4.1198581151044467E-2</c:v>
                </c:pt>
                <c:pt idx="179">
                  <c:v>-2.4248125692569733E-2</c:v>
                </c:pt>
                <c:pt idx="180">
                  <c:v>-4.2041565500469225E-2</c:v>
                </c:pt>
                <c:pt idx="181">
                  <c:v>7.3694569304625368E-3</c:v>
                </c:pt>
                <c:pt idx="182">
                  <c:v>2.5930184824362046E-2</c:v>
                </c:pt>
                <c:pt idx="183">
                  <c:v>1.7323132007045494E-2</c:v>
                </c:pt>
                <c:pt idx="184">
                  <c:v>-4.4914578705502306E-2</c:v>
                </c:pt>
                <c:pt idx="185">
                  <c:v>1.6018176957715236E-2</c:v>
                </c:pt>
                <c:pt idx="186">
                  <c:v>-1.0560070365426388E-2</c:v>
                </c:pt>
                <c:pt idx="187">
                  <c:v>-2.9032121920273268E-2</c:v>
                </c:pt>
                <c:pt idx="188">
                  <c:v>2.8196781705345453E-2</c:v>
                </c:pt>
                <c:pt idx="189">
                  <c:v>-9.1298431433646243E-3</c:v>
                </c:pt>
                <c:pt idx="190">
                  <c:v>2.2105699692102077E-2</c:v>
                </c:pt>
                <c:pt idx="191">
                  <c:v>-3.3671322149549265E-2</c:v>
                </c:pt>
                <c:pt idx="192">
                  <c:v>-1.1388007853798565E-2</c:v>
                </c:pt>
                <c:pt idx="193">
                  <c:v>2.9195184551455977E-3</c:v>
                </c:pt>
                <c:pt idx="194">
                  <c:v>-2.9701235850479346E-2</c:v>
                </c:pt>
                <c:pt idx="195">
                  <c:v>-1.445838363635521E-2</c:v>
                </c:pt>
                <c:pt idx="196">
                  <c:v>4.508386439859402E-3</c:v>
                </c:pt>
                <c:pt idx="197">
                  <c:v>7.83293709292332E-3</c:v>
                </c:pt>
                <c:pt idx="198">
                  <c:v>-2.9813086023857127E-2</c:v>
                </c:pt>
                <c:pt idx="199">
                  <c:v>-3.3822056881621321E-2</c:v>
                </c:pt>
                <c:pt idx="200">
                  <c:v>7.8957369392524956E-2</c:v>
                </c:pt>
                <c:pt idx="201">
                  <c:v>5.0540707470334567E-3</c:v>
                </c:pt>
                <c:pt idx="202">
                  <c:v>4.282514903618706E-2</c:v>
                </c:pt>
                <c:pt idx="203">
                  <c:v>1.8335318934680656E-2</c:v>
                </c:pt>
                <c:pt idx="204">
                  <c:v>3.2840861319733294E-2</c:v>
                </c:pt>
                <c:pt idx="205">
                  <c:v>5.258398093274641E-2</c:v>
                </c:pt>
                <c:pt idx="206">
                  <c:v>5.8570591913811532E-2</c:v>
                </c:pt>
                <c:pt idx="207">
                  <c:v>1.4209098778201312E-2</c:v>
                </c:pt>
                <c:pt idx="208">
                  <c:v>2.9723011505611296E-5</c:v>
                </c:pt>
                <c:pt idx="209">
                  <c:v>5.48830334353958E-2</c:v>
                </c:pt>
                <c:pt idx="210">
                  <c:v>-1.7633762038920975E-2</c:v>
                </c:pt>
                <c:pt idx="211">
                  <c:v>-3.9795729731384233E-2</c:v>
                </c:pt>
                <c:pt idx="212">
                  <c:v>-1.6904289766309311E-2</c:v>
                </c:pt>
                <c:pt idx="213">
                  <c:v>-2.5238506799981186E-2</c:v>
                </c:pt>
                <c:pt idx="214">
                  <c:v>4.0968308987567648E-2</c:v>
                </c:pt>
                <c:pt idx="215">
                  <c:v>2.9026610221352556E-2</c:v>
                </c:pt>
                <c:pt idx="216">
                  <c:v>4.7974956149542169E-2</c:v>
                </c:pt>
                <c:pt idx="217">
                  <c:v>4.0982028668169912E-2</c:v>
                </c:pt>
                <c:pt idx="218">
                  <c:v>-1.6912581865261567E-2</c:v>
                </c:pt>
                <c:pt idx="219">
                  <c:v>5.550747154138258E-2</c:v>
                </c:pt>
                <c:pt idx="220">
                  <c:v>-1.4757989833860119E-2</c:v>
                </c:pt>
                <c:pt idx="221">
                  <c:v>-1.5314724718644701E-3</c:v>
                </c:pt>
                <c:pt idx="222">
                  <c:v>-2.4053658499094799E-2</c:v>
                </c:pt>
                <c:pt idx="223">
                  <c:v>7.6862915392135633E-2</c:v>
                </c:pt>
                <c:pt idx="224">
                  <c:v>-1.5479336021418821E-2</c:v>
                </c:pt>
                <c:pt idx="225">
                  <c:v>-1.9403761439210632E-3</c:v>
                </c:pt>
                <c:pt idx="226">
                  <c:v>-2.3343178469134584E-2</c:v>
                </c:pt>
                <c:pt idx="227">
                  <c:v>-2.6913700718759759E-2</c:v>
                </c:pt>
                <c:pt idx="228">
                  <c:v>5.9918088080479492E-4</c:v>
                </c:pt>
                <c:pt idx="229">
                  <c:v>4.5686904601918821E-2</c:v>
                </c:pt>
                <c:pt idx="230">
                  <c:v>5.5420481007948386E-2</c:v>
                </c:pt>
                <c:pt idx="231">
                  <c:v>-9.5562849501581448E-3</c:v>
                </c:pt>
                <c:pt idx="232">
                  <c:v>8.5409765172241858E-3</c:v>
                </c:pt>
                <c:pt idx="233">
                  <c:v>5.2636959335814471E-3</c:v>
                </c:pt>
                <c:pt idx="234">
                  <c:v>-3.6924725849991624E-2</c:v>
                </c:pt>
                <c:pt idx="235">
                  <c:v>2.6825567190354782E-2</c:v>
                </c:pt>
                <c:pt idx="236">
                  <c:v>-4.397843374292898E-2</c:v>
                </c:pt>
                <c:pt idx="237">
                  <c:v>4.7895383949518866E-2</c:v>
                </c:pt>
                <c:pt idx="238">
                  <c:v>-3.3631028936778051E-3</c:v>
                </c:pt>
                <c:pt idx="239">
                  <c:v>-2.5879037162493956E-3</c:v>
                </c:pt>
                <c:pt idx="240">
                  <c:v>-3.6986833500243343E-2</c:v>
                </c:pt>
                <c:pt idx="241">
                  <c:v>3.2476346412091406E-3</c:v>
                </c:pt>
                <c:pt idx="242">
                  <c:v>3.5995350759573164E-2</c:v>
                </c:pt>
                <c:pt idx="243">
                  <c:v>8.6237441787679892E-3</c:v>
                </c:pt>
                <c:pt idx="244">
                  <c:v>1.5225838608343034E-2</c:v>
                </c:pt>
                <c:pt idx="245">
                  <c:v>-1.6367803004254666E-3</c:v>
                </c:pt>
                <c:pt idx="246">
                  <c:v>3.7364876391481783E-2</c:v>
                </c:pt>
                <c:pt idx="247">
                  <c:v>1.735055959086873E-2</c:v>
                </c:pt>
                <c:pt idx="248">
                  <c:v>-0.11082488113803923</c:v>
                </c:pt>
                <c:pt idx="249">
                  <c:v>-1.6533658566977638E-2</c:v>
                </c:pt>
                <c:pt idx="250">
                  <c:v>6.527605477226528E-3</c:v>
                </c:pt>
                <c:pt idx="251">
                  <c:v>-3.3096292291844409E-2</c:v>
                </c:pt>
                <c:pt idx="252">
                  <c:v>7.117669377926461E-3</c:v>
                </c:pt>
                <c:pt idx="253">
                  <c:v>1.8999633881743305E-2</c:v>
                </c:pt>
                <c:pt idx="254">
                  <c:v>-2.3040295427392277E-2</c:v>
                </c:pt>
                <c:pt idx="255">
                  <c:v>4.7334546766000463E-2</c:v>
                </c:pt>
                <c:pt idx="256">
                  <c:v>2.2243933424452411E-2</c:v>
                </c:pt>
                <c:pt idx="257">
                  <c:v>-8.1057607598107317E-3</c:v>
                </c:pt>
                <c:pt idx="258">
                  <c:v>-9.5363043711307327E-3</c:v>
                </c:pt>
                <c:pt idx="259">
                  <c:v>2.1595098042117122E-2</c:v>
                </c:pt>
                <c:pt idx="260">
                  <c:v>-2.2378707936848152E-2</c:v>
                </c:pt>
                <c:pt idx="261">
                  <c:v>-8.9093824246882058E-2</c:v>
                </c:pt>
                <c:pt idx="262">
                  <c:v>-5.6683952199077958E-2</c:v>
                </c:pt>
                <c:pt idx="263">
                  <c:v>7.3725248506399721E-2</c:v>
                </c:pt>
                <c:pt idx="264">
                  <c:v>3.0144165353469088E-2</c:v>
                </c:pt>
                <c:pt idx="265">
                  <c:v>-4.5764806752257581E-2</c:v>
                </c:pt>
                <c:pt idx="266">
                  <c:v>-2.9478278119420276E-3</c:v>
                </c:pt>
                <c:pt idx="267">
                  <c:v>1.1294832966193935E-2</c:v>
                </c:pt>
                <c:pt idx="268">
                  <c:v>-2.3490946477388142E-2</c:v>
                </c:pt>
                <c:pt idx="269">
                  <c:v>-2.7039941635195741E-2</c:v>
                </c:pt>
                <c:pt idx="270">
                  <c:v>1.2031961801749258E-2</c:v>
                </c:pt>
                <c:pt idx="271">
                  <c:v>5.5160568954020883E-2</c:v>
                </c:pt>
                <c:pt idx="272">
                  <c:v>9.8950300026714233E-2</c:v>
                </c:pt>
                <c:pt idx="273">
                  <c:v>-1.0090123154887443E-2</c:v>
                </c:pt>
                <c:pt idx="274">
                  <c:v>1.153655805292142E-2</c:v>
                </c:pt>
                <c:pt idx="275">
                  <c:v>2.0860176221335403E-2</c:v>
                </c:pt>
                <c:pt idx="276">
                  <c:v>4.5876357120141487E-2</c:v>
                </c:pt>
                <c:pt idx="277">
                  <c:v>7.4650702245909306E-2</c:v>
                </c:pt>
                <c:pt idx="278">
                  <c:v>-2.8153722261440306E-2</c:v>
                </c:pt>
                <c:pt idx="279">
                  <c:v>3.1533290200715935E-3</c:v>
                </c:pt>
                <c:pt idx="280">
                  <c:v>1.8898493825014295E-2</c:v>
                </c:pt>
                <c:pt idx="281">
                  <c:v>-4.7650905143468147E-3</c:v>
                </c:pt>
                <c:pt idx="282">
                  <c:v>5.0630586338834327E-2</c:v>
                </c:pt>
                <c:pt idx="283">
                  <c:v>-2.5914670210767321E-2</c:v>
                </c:pt>
                <c:pt idx="284">
                  <c:v>2.4628054866561611E-2</c:v>
                </c:pt>
                <c:pt idx="285">
                  <c:v>-5.1765111883206316E-5</c:v>
                </c:pt>
                <c:pt idx="286">
                  <c:v>7.4701969163129212E-2</c:v>
                </c:pt>
                <c:pt idx="287">
                  <c:v>-1.2765550254754676E-2</c:v>
                </c:pt>
                <c:pt idx="288">
                  <c:v>1.0985824604659244E-2</c:v>
                </c:pt>
                <c:pt idx="289">
                  <c:v>8.0547334477649724E-3</c:v>
                </c:pt>
                <c:pt idx="290">
                  <c:v>3.5576246500947484E-2</c:v>
                </c:pt>
                <c:pt idx="291">
                  <c:v>2.7220675197897393E-2</c:v>
                </c:pt>
                <c:pt idx="292">
                  <c:v>-5.714278353897706E-2</c:v>
                </c:pt>
                <c:pt idx="293">
                  <c:v>-2.4377590026525509E-2</c:v>
                </c:pt>
                <c:pt idx="294">
                  <c:v>1.0478614782741147E-2</c:v>
                </c:pt>
                <c:pt idx="295">
                  <c:v>-6.9874252430274231E-3</c:v>
                </c:pt>
                <c:pt idx="296">
                  <c:v>3.5975443177295841E-2</c:v>
                </c:pt>
                <c:pt idx="297">
                  <c:v>-4.3948449345759699E-2</c:v>
                </c:pt>
                <c:pt idx="298">
                  <c:v>-3.0869798578509355E-2</c:v>
                </c:pt>
                <c:pt idx="299">
                  <c:v>3.6377786025700409E-2</c:v>
                </c:pt>
                <c:pt idx="300">
                  <c:v>2.8201884185503179E-2</c:v>
                </c:pt>
                <c:pt idx="301">
                  <c:v>-5.9274570681100425E-3</c:v>
                </c:pt>
                <c:pt idx="302">
                  <c:v>-9.2497775797120152E-3</c:v>
                </c:pt>
                <c:pt idx="303">
                  <c:v>-7.1152865801904497E-3</c:v>
                </c:pt>
                <c:pt idx="304">
                  <c:v>3.836245349651235E-2</c:v>
                </c:pt>
                <c:pt idx="305">
                  <c:v>-5.205184950995867E-3</c:v>
                </c:pt>
                <c:pt idx="306">
                  <c:v>-2.3414160842272325E-2</c:v>
                </c:pt>
                <c:pt idx="307">
                  <c:v>-6.920908436352069E-3</c:v>
                </c:pt>
                <c:pt idx="308">
                  <c:v>8.3649684238948918E-3</c:v>
                </c:pt>
                <c:pt idx="309">
                  <c:v>2.855850369273627E-2</c:v>
                </c:pt>
                <c:pt idx="310">
                  <c:v>6.7282780410742538E-2</c:v>
                </c:pt>
                <c:pt idx="311">
                  <c:v>-9.0776950517325039E-3</c:v>
                </c:pt>
                <c:pt idx="312">
                  <c:v>-3.0237780697556227E-2</c:v>
                </c:pt>
                <c:pt idx="313">
                  <c:v>-1.5418637574680094E-3</c:v>
                </c:pt>
                <c:pt idx="314">
                  <c:v>-1.0226880565394114E-2</c:v>
                </c:pt>
                <c:pt idx="315">
                  <c:v>4.0385975899339677E-3</c:v>
                </c:pt>
                <c:pt idx="316">
                  <c:v>1.6957343281765569E-2</c:v>
                </c:pt>
                <c:pt idx="317">
                  <c:v>-2.9060964401242173E-2</c:v>
                </c:pt>
                <c:pt idx="318">
                  <c:v>-5.4456735196268147E-2</c:v>
                </c:pt>
                <c:pt idx="319">
                  <c:v>3.8465433070329347E-3</c:v>
                </c:pt>
                <c:pt idx="320">
                  <c:v>-5.7243350368910928E-2</c:v>
                </c:pt>
                <c:pt idx="321">
                  <c:v>2.1274416411356301E-2</c:v>
                </c:pt>
                <c:pt idx="322">
                  <c:v>2.8213158594184717E-2</c:v>
                </c:pt>
                <c:pt idx="323">
                  <c:v>-1.8238190191696146E-2</c:v>
                </c:pt>
                <c:pt idx="324">
                  <c:v>-4.0634324650932419E-2</c:v>
                </c:pt>
                <c:pt idx="325">
                  <c:v>2.2842176561633121E-2</c:v>
                </c:pt>
                <c:pt idx="326">
                  <c:v>-6.8588063318524295E-3</c:v>
                </c:pt>
                <c:pt idx="327">
                  <c:v>3.1565587235547143E-2</c:v>
                </c:pt>
                <c:pt idx="328">
                  <c:v>-8.8163716851663687E-2</c:v>
                </c:pt>
                <c:pt idx="329">
                  <c:v>1.8317938402304668E-2</c:v>
                </c:pt>
                <c:pt idx="330">
                  <c:v>4.6807958278517914E-2</c:v>
                </c:pt>
                <c:pt idx="331">
                  <c:v>8.8347193990778727E-3</c:v>
                </c:pt>
                <c:pt idx="332">
                  <c:v>-1.5057449962935454E-2</c:v>
                </c:pt>
                <c:pt idx="333">
                  <c:v>4.8701059358178256E-3</c:v>
                </c:pt>
                <c:pt idx="334">
                  <c:v>-1.2290139016226442E-2</c:v>
                </c:pt>
                <c:pt idx="335">
                  <c:v>-4.9591002044989674E-2</c:v>
                </c:pt>
                <c:pt idx="336">
                  <c:v>-8.3893011440040688E-2</c:v>
                </c:pt>
                <c:pt idx="337">
                  <c:v>4.635932549567956E-3</c:v>
                </c:pt>
                <c:pt idx="338">
                  <c:v>2.2072562198740764E-2</c:v>
                </c:pt>
                <c:pt idx="339">
                  <c:v>1.4305212145189206E-3</c:v>
                </c:pt>
                <c:pt idx="340">
                  <c:v>-1.6595782672279569E-3</c:v>
                </c:pt>
                <c:pt idx="341">
                  <c:v>-5.8369358549995698E-2</c:v>
                </c:pt>
                <c:pt idx="342">
                  <c:v>-9.4698561472751352E-3</c:v>
                </c:pt>
                <c:pt idx="343">
                  <c:v>4.7899959314774199E-2</c:v>
                </c:pt>
                <c:pt idx="344">
                  <c:v>1.4652471410231405E-2</c:v>
                </c:pt>
                <c:pt idx="345">
                  <c:v>-6.7818494712553079E-2</c:v>
                </c:pt>
                <c:pt idx="346">
                  <c:v>3.5632729531202001E-2</c:v>
                </c:pt>
                <c:pt idx="347">
                  <c:v>1.0061591288771377E-2</c:v>
                </c:pt>
                <c:pt idx="348">
                  <c:v>-2.4826073044001973E-2</c:v>
                </c:pt>
                <c:pt idx="349">
                  <c:v>-3.0474103620764081E-2</c:v>
                </c:pt>
                <c:pt idx="350">
                  <c:v>1.4519295439259894E-2</c:v>
                </c:pt>
                <c:pt idx="351">
                  <c:v>-3.7797127119716389E-3</c:v>
                </c:pt>
                <c:pt idx="352">
                  <c:v>4.503404049316817E-3</c:v>
                </c:pt>
                <c:pt idx="353">
                  <c:v>4.2947031866140906E-2</c:v>
                </c:pt>
                <c:pt idx="354">
                  <c:v>-6.3533801241205667E-3</c:v>
                </c:pt>
                <c:pt idx="355">
                  <c:v>4.5887625390819586E-2</c:v>
                </c:pt>
                <c:pt idx="356">
                  <c:v>-1.675516224187712E-4</c:v>
                </c:pt>
                <c:pt idx="357">
                  <c:v>-7.853036536308533E-3</c:v>
                </c:pt>
                <c:pt idx="358">
                  <c:v>6.9186090540820366E-3</c:v>
                </c:pt>
                <c:pt idx="359">
                  <c:v>-1.4392254092784329E-3</c:v>
                </c:pt>
                <c:pt idx="360">
                  <c:v>-6.2597166968563989E-2</c:v>
                </c:pt>
                <c:pt idx="361">
                  <c:v>-2.2294203389331413E-2</c:v>
                </c:pt>
                <c:pt idx="362">
                  <c:v>1.4356750458658807E-2</c:v>
                </c:pt>
                <c:pt idx="363">
                  <c:v>-1.9858449639464482E-2</c:v>
                </c:pt>
                <c:pt idx="364">
                  <c:v>3.3821731206116201E-2</c:v>
                </c:pt>
                <c:pt idx="365">
                  <c:v>-8.9414623058339249E-3</c:v>
                </c:pt>
                <c:pt idx="366">
                  <c:v>-1.9225465055917379E-2</c:v>
                </c:pt>
                <c:pt idx="367">
                  <c:v>-1.3348222831707779E-2</c:v>
                </c:pt>
                <c:pt idx="368">
                  <c:v>-5.203404626800523E-2</c:v>
                </c:pt>
                <c:pt idx="369">
                  <c:v>-7.7862040068331639E-3</c:v>
                </c:pt>
                <c:pt idx="370">
                  <c:v>-3.624192530442516E-2</c:v>
                </c:pt>
                <c:pt idx="371">
                  <c:v>3.7343814929144958E-3</c:v>
                </c:pt>
                <c:pt idx="372">
                  <c:v>4.4383924787190221E-3</c:v>
                </c:pt>
                <c:pt idx="373">
                  <c:v>-7.2571730552795088E-4</c:v>
                </c:pt>
                <c:pt idx="374">
                  <c:v>2.1282615875285904E-2</c:v>
                </c:pt>
                <c:pt idx="375">
                  <c:v>2.8020872332459756E-2</c:v>
                </c:pt>
                <c:pt idx="376">
                  <c:v>-3.0991384706431258E-2</c:v>
                </c:pt>
                <c:pt idx="377">
                  <c:v>1.2459145625028922E-2</c:v>
                </c:pt>
                <c:pt idx="378">
                  <c:v>-7.888200991290617E-6</c:v>
                </c:pt>
                <c:pt idx="379">
                  <c:v>1.3201240498972311E-4</c:v>
                </c:pt>
                <c:pt idx="380">
                  <c:v>-1.9779064993029061E-2</c:v>
                </c:pt>
                <c:pt idx="381">
                  <c:v>2.8950372109193268E-3</c:v>
                </c:pt>
                <c:pt idx="382">
                  <c:v>-1.6381137115538014E-2</c:v>
                </c:pt>
                <c:pt idx="383">
                  <c:v>-2.2722818132288713E-2</c:v>
                </c:pt>
                <c:pt idx="384">
                  <c:v>-0.1040991946936437</c:v>
                </c:pt>
                <c:pt idx="385">
                  <c:v>-3.84801287612212E-2</c:v>
                </c:pt>
                <c:pt idx="386">
                  <c:v>3.4268223490223182E-2</c:v>
                </c:pt>
                <c:pt idx="387">
                  <c:v>1.1885560051601241E-2</c:v>
                </c:pt>
                <c:pt idx="388">
                  <c:v>6.8324048556582806E-3</c:v>
                </c:pt>
                <c:pt idx="389">
                  <c:v>-3.9644730853143351E-3</c:v>
                </c:pt>
                <c:pt idx="390">
                  <c:v>1.0291800120121763E-2</c:v>
                </c:pt>
                <c:pt idx="391">
                  <c:v>1.4512867538370333E-2</c:v>
                </c:pt>
                <c:pt idx="392">
                  <c:v>1.176978284619512E-2</c:v>
                </c:pt>
                <c:pt idx="393">
                  <c:v>-6.5674940073549015E-3</c:v>
                </c:pt>
                <c:pt idx="394">
                  <c:v>1.449851377714606E-2</c:v>
                </c:pt>
                <c:pt idx="395">
                  <c:v>6.2641718054075035E-3</c:v>
                </c:pt>
                <c:pt idx="396">
                  <c:v>-4.671825397645013E-2</c:v>
                </c:pt>
                <c:pt idx="397">
                  <c:v>1.0741397754817417E-2</c:v>
                </c:pt>
                <c:pt idx="398">
                  <c:v>0.1141331041092859</c:v>
                </c:pt>
                <c:pt idx="399">
                  <c:v>-3.6520339195427187E-3</c:v>
                </c:pt>
                <c:pt idx="400">
                  <c:v>2.3957871685914567E-2</c:v>
                </c:pt>
                <c:pt idx="401">
                  <c:v>3.4153507853798226E-2</c:v>
                </c:pt>
                <c:pt idx="402">
                  <c:v>5.0723699447263737E-3</c:v>
                </c:pt>
                <c:pt idx="403">
                  <c:v>7.6041764001999468E-3</c:v>
                </c:pt>
                <c:pt idx="404">
                  <c:v>-2.0308444174737539E-2</c:v>
                </c:pt>
                <c:pt idx="405">
                  <c:v>-2.5696043157202975E-2</c:v>
                </c:pt>
                <c:pt idx="406">
                  <c:v>-3.8928279102650176E-3</c:v>
                </c:pt>
                <c:pt idx="407">
                  <c:v>2.6521556843557281E-3</c:v>
                </c:pt>
              </c:numCache>
            </c:numRef>
          </c:xVal>
          <c:yVal>
            <c:numRef>
              <c:f>'BTC-USD'!$M$3:$M$410</c:f>
              <c:numCache>
                <c:formatCode>0.00%</c:formatCode>
                <c:ptCount val="408"/>
                <c:pt idx="0">
                  <c:v>9.5636451695408686E-2</c:v>
                </c:pt>
                <c:pt idx="1">
                  <c:v>2.8262562069980346E-2</c:v>
                </c:pt>
                <c:pt idx="2">
                  <c:v>-3.2757438093375058E-2</c:v>
                </c:pt>
                <c:pt idx="3">
                  <c:v>6.4043157374976012E-2</c:v>
                </c:pt>
                <c:pt idx="4">
                  <c:v>8.2606795361812146E-2</c:v>
                </c:pt>
                <c:pt idx="5">
                  <c:v>7.0256514746238174E-2</c:v>
                </c:pt>
                <c:pt idx="6">
                  <c:v>2.8749113924050551E-2</c:v>
                </c:pt>
                <c:pt idx="7">
                  <c:v>-9.1840674640135678E-3</c:v>
                </c:pt>
                <c:pt idx="8">
                  <c:v>-5.1780582325092861E-2</c:v>
                </c:pt>
                <c:pt idx="9">
                  <c:v>-7.0463869108518651E-2</c:v>
                </c:pt>
                <c:pt idx="10">
                  <c:v>-4.1444522343680013E-2</c:v>
                </c:pt>
                <c:pt idx="11">
                  <c:v>0.10006032334725212</c:v>
                </c:pt>
                <c:pt idx="12">
                  <c:v>4.6160650340455911E-2</c:v>
                </c:pt>
                <c:pt idx="13">
                  <c:v>-6.0185834434929197E-2</c:v>
                </c:pt>
                <c:pt idx="14">
                  <c:v>-2.100940948221619E-2</c:v>
                </c:pt>
                <c:pt idx="15">
                  <c:v>-5.1015252102799558E-3</c:v>
                </c:pt>
                <c:pt idx="16">
                  <c:v>2.2378190640462314E-2</c:v>
                </c:pt>
                <c:pt idx="17">
                  <c:v>-2.0045413342482443E-2</c:v>
                </c:pt>
                <c:pt idx="18">
                  <c:v>-1.1258297144954965E-2</c:v>
                </c:pt>
                <c:pt idx="19">
                  <c:v>-0.13086688033002225</c:v>
                </c:pt>
                <c:pt idx="20">
                  <c:v>7.0574442989861375E-2</c:v>
                </c:pt>
                <c:pt idx="21">
                  <c:v>-2.7617553454305943E-2</c:v>
                </c:pt>
                <c:pt idx="22">
                  <c:v>5.5041009880170133E-3</c:v>
                </c:pt>
                <c:pt idx="23">
                  <c:v>-1.9136296569244315E-4</c:v>
                </c:pt>
                <c:pt idx="24">
                  <c:v>7.672707935681089E-3</c:v>
                </c:pt>
                <c:pt idx="25">
                  <c:v>-6.3999463981822102E-2</c:v>
                </c:pt>
                <c:pt idx="26">
                  <c:v>9.8011388357028606E-2</c:v>
                </c:pt>
                <c:pt idx="27">
                  <c:v>2.4476998834286334E-2</c:v>
                </c:pt>
                <c:pt idx="28">
                  <c:v>2.7404442041705224E-3</c:v>
                </c:pt>
                <c:pt idx="29">
                  <c:v>-3.4856525700778129E-2</c:v>
                </c:pt>
                <c:pt idx="30">
                  <c:v>1.2098182588148321E-2</c:v>
                </c:pt>
                <c:pt idx="31">
                  <c:v>5.8642210780918802E-2</c:v>
                </c:pt>
                <c:pt idx="32">
                  <c:v>6.1707809992351148E-2</c:v>
                </c:pt>
                <c:pt idx="33">
                  <c:v>-1.8947309250876065E-2</c:v>
                </c:pt>
                <c:pt idx="34">
                  <c:v>3.5448108108108167E-2</c:v>
                </c:pt>
                <c:pt idx="35">
                  <c:v>2.5475587276744927E-2</c:v>
                </c:pt>
                <c:pt idx="36">
                  <c:v>-1.064000107922114E-2</c:v>
                </c:pt>
                <c:pt idx="37">
                  <c:v>0.19462679931885019</c:v>
                </c:pt>
                <c:pt idx="38">
                  <c:v>1.55853508469872E-3</c:v>
                </c:pt>
                <c:pt idx="39">
                  <c:v>-3.5570129227858183E-2</c:v>
                </c:pt>
                <c:pt idx="40">
                  <c:v>7.0327921995400944E-2</c:v>
                </c:pt>
                <c:pt idx="41">
                  <c:v>-1.0960036361257863E-2</c:v>
                </c:pt>
                <c:pt idx="42">
                  <c:v>-4.6060548876625251E-3</c:v>
                </c:pt>
                <c:pt idx="43">
                  <c:v>2.9339041620505935E-2</c:v>
                </c:pt>
                <c:pt idx="44">
                  <c:v>-1.4835686966059525E-2</c:v>
                </c:pt>
                <c:pt idx="45">
                  <c:v>2.6435944371428599E-2</c:v>
                </c:pt>
                <c:pt idx="46">
                  <c:v>6.0490094659590765E-2</c:v>
                </c:pt>
                <c:pt idx="47">
                  <c:v>-1.120798896989128E-2</c:v>
                </c:pt>
                <c:pt idx="48">
                  <c:v>8.5283747027490975E-2</c:v>
                </c:pt>
                <c:pt idx="49">
                  <c:v>4.0743354555261568E-4</c:v>
                </c:pt>
                <c:pt idx="50">
                  <c:v>2.6789138578116489E-2</c:v>
                </c:pt>
                <c:pt idx="51">
                  <c:v>-5.8229502472621597E-2</c:v>
                </c:pt>
                <c:pt idx="52">
                  <c:v>-9.6083689659769322E-2</c:v>
                </c:pt>
                <c:pt idx="53">
                  <c:v>1.6703799157313348E-2</c:v>
                </c:pt>
                <c:pt idx="54">
                  <c:v>-5.3879336757808982E-2</c:v>
                </c:pt>
                <c:pt idx="55">
                  <c:v>-1.5487139564756558E-2</c:v>
                </c:pt>
                <c:pt idx="56">
                  <c:v>-3.2871734234184435E-3</c:v>
                </c:pt>
                <c:pt idx="57">
                  <c:v>-2.1059900514222019E-2</c:v>
                </c:pt>
                <c:pt idx="58">
                  <c:v>9.7909318702064319E-2</c:v>
                </c:pt>
                <c:pt idx="59">
                  <c:v>-2.3589605021753446E-2</c:v>
                </c:pt>
                <c:pt idx="60">
                  <c:v>3.9160983653005577E-2</c:v>
                </c:pt>
                <c:pt idx="61">
                  <c:v>-4.0185740082948063E-2</c:v>
                </c:pt>
                <c:pt idx="62">
                  <c:v>8.3807614633832905E-3</c:v>
                </c:pt>
                <c:pt idx="63">
                  <c:v>2.5454511158569115E-3</c:v>
                </c:pt>
                <c:pt idx="64">
                  <c:v>4.3018620815040709E-2</c:v>
                </c:pt>
                <c:pt idx="65">
                  <c:v>2.7737925563318111E-2</c:v>
                </c:pt>
                <c:pt idx="66">
                  <c:v>4.7739040999061677E-2</c:v>
                </c:pt>
                <c:pt idx="67">
                  <c:v>1.6792715520961732E-2</c:v>
                </c:pt>
                <c:pt idx="68">
                  <c:v>3.5499770057636049E-2</c:v>
                </c:pt>
                <c:pt idx="69">
                  <c:v>-1.0167687637954725E-2</c:v>
                </c:pt>
                <c:pt idx="70">
                  <c:v>6.883544129962238E-2</c:v>
                </c:pt>
                <c:pt idx="71">
                  <c:v>-3.5553205982323033E-2</c:v>
                </c:pt>
                <c:pt idx="72">
                  <c:v>-5.7025770988091584E-2</c:v>
                </c:pt>
                <c:pt idx="73">
                  <c:v>2.3534546087242925E-2</c:v>
                </c:pt>
                <c:pt idx="74">
                  <c:v>3.4505563784866355E-2</c:v>
                </c:pt>
                <c:pt idx="75">
                  <c:v>-2.1760497200429718E-2</c:v>
                </c:pt>
                <c:pt idx="76">
                  <c:v>9.0129392135478437E-3</c:v>
                </c:pt>
                <c:pt idx="77">
                  <c:v>-4.0088369832491644E-4</c:v>
                </c:pt>
                <c:pt idx="78">
                  <c:v>-1.2597889002383456E-2</c:v>
                </c:pt>
                <c:pt idx="79">
                  <c:v>-5.7233538359673153E-2</c:v>
                </c:pt>
                <c:pt idx="80">
                  <c:v>5.4265389748442416E-3</c:v>
                </c:pt>
                <c:pt idx="81">
                  <c:v>-3.8583144975213202E-2</c:v>
                </c:pt>
                <c:pt idx="82">
                  <c:v>-1.8556624156325863E-2</c:v>
                </c:pt>
                <c:pt idx="83">
                  <c:v>7.2690742944687692E-2</c:v>
                </c:pt>
                <c:pt idx="84">
                  <c:v>1.4569105360312085E-2</c:v>
                </c:pt>
                <c:pt idx="85">
                  <c:v>-1.2431995463261236E-3</c:v>
                </c:pt>
                <c:pt idx="86">
                  <c:v>3.2452320095522014E-2</c:v>
                </c:pt>
                <c:pt idx="87">
                  <c:v>2.0201846606370033E-2</c:v>
                </c:pt>
                <c:pt idx="88">
                  <c:v>5.9521317922439643E-4</c:v>
                </c:pt>
                <c:pt idx="89">
                  <c:v>-1.2970241399200555E-3</c:v>
                </c:pt>
                <c:pt idx="90">
                  <c:v>4.8249910561597442E-3</c:v>
                </c:pt>
                <c:pt idx="91">
                  <c:v>-3.2238095552806989E-2</c:v>
                </c:pt>
                <c:pt idx="92">
                  <c:v>1.9474498818302655E-2</c:v>
                </c:pt>
                <c:pt idx="93">
                  <c:v>1.5426818198135406E-2</c:v>
                </c:pt>
                <c:pt idx="94">
                  <c:v>-1.8332054835302092E-2</c:v>
                </c:pt>
                <c:pt idx="95">
                  <c:v>-3.6043889316599631E-2</c:v>
                </c:pt>
                <c:pt idx="96">
                  <c:v>3.8305233140644157E-2</c:v>
                </c:pt>
                <c:pt idx="97">
                  <c:v>6.0943917994960017E-4</c:v>
                </c:pt>
                <c:pt idx="98">
                  <c:v>2.8624130895249067E-2</c:v>
                </c:pt>
                <c:pt idx="99">
                  <c:v>3.2671927382781352E-3</c:v>
                </c:pt>
                <c:pt idx="100">
                  <c:v>-1.9586332914308668E-3</c:v>
                </c:pt>
                <c:pt idx="101">
                  <c:v>6.2754330211990172E-2</c:v>
                </c:pt>
                <c:pt idx="102">
                  <c:v>-1.0178436615399078E-2</c:v>
                </c:pt>
                <c:pt idx="103">
                  <c:v>4.2148730932869416E-3</c:v>
                </c:pt>
                <c:pt idx="104">
                  <c:v>-2.8480022821843809E-2</c:v>
                </c:pt>
                <c:pt idx="105">
                  <c:v>-2.2277256328266604E-2</c:v>
                </c:pt>
                <c:pt idx="106">
                  <c:v>-6.2851091620981014E-2</c:v>
                </c:pt>
                <c:pt idx="107">
                  <c:v>-1.0674213889659168E-2</c:v>
                </c:pt>
                <c:pt idx="108">
                  <c:v>1.4602690989102607E-2</c:v>
                </c:pt>
                <c:pt idx="109">
                  <c:v>-4.7801222687392175E-2</c:v>
                </c:pt>
                <c:pt idx="110">
                  <c:v>-3.9088893527120527E-2</c:v>
                </c:pt>
                <c:pt idx="111">
                  <c:v>-9.5414218207849899E-3</c:v>
                </c:pt>
                <c:pt idx="112">
                  <c:v>-2.1088865927882838E-2</c:v>
                </c:pt>
                <c:pt idx="113">
                  <c:v>-1.9764130316823003E-2</c:v>
                </c:pt>
                <c:pt idx="114">
                  <c:v>0.10020015487326761</c:v>
                </c:pt>
                <c:pt idx="115">
                  <c:v>1.892547014010959E-2</c:v>
                </c:pt>
                <c:pt idx="116">
                  <c:v>-3.5771082500054563E-3</c:v>
                </c:pt>
                <c:pt idx="117">
                  <c:v>-2.3261067918995182E-2</c:v>
                </c:pt>
                <c:pt idx="118">
                  <c:v>7.8201128748005999E-2</c:v>
                </c:pt>
                <c:pt idx="119">
                  <c:v>1.1627587120834892E-3</c:v>
                </c:pt>
                <c:pt idx="120">
                  <c:v>-2.1301240379198672E-2</c:v>
                </c:pt>
                <c:pt idx="121">
                  <c:v>1.0146246136119252E-2</c:v>
                </c:pt>
                <c:pt idx="122">
                  <c:v>-6.9423799748861148E-2</c:v>
                </c:pt>
                <c:pt idx="123">
                  <c:v>8.0492633950750569E-2</c:v>
                </c:pt>
                <c:pt idx="124">
                  <c:v>-1.8685640936136894E-2</c:v>
                </c:pt>
                <c:pt idx="125">
                  <c:v>1.6724348950744705E-2</c:v>
                </c:pt>
                <c:pt idx="126">
                  <c:v>2.7685414464059921E-2</c:v>
                </c:pt>
                <c:pt idx="127">
                  <c:v>-1.1535507628456343E-2</c:v>
                </c:pt>
                <c:pt idx="128">
                  <c:v>-4.1511971143703419E-2</c:v>
                </c:pt>
                <c:pt idx="129">
                  <c:v>1.5976396163088102E-2</c:v>
                </c:pt>
                <c:pt idx="130">
                  <c:v>-0.12900412221947455</c:v>
                </c:pt>
                <c:pt idx="131">
                  <c:v>4.6352955450850164E-3</c:v>
                </c:pt>
                <c:pt idx="132">
                  <c:v>4.1668495026794261E-3</c:v>
                </c:pt>
                <c:pt idx="133">
                  <c:v>-6.2482923986759809E-2</c:v>
                </c:pt>
                <c:pt idx="134">
                  <c:v>-6.8885846586271837E-3</c:v>
                </c:pt>
                <c:pt idx="135">
                  <c:v>-6.1680440148596416E-2</c:v>
                </c:pt>
                <c:pt idx="136">
                  <c:v>-1.5992925685278325E-2</c:v>
                </c:pt>
                <c:pt idx="137">
                  <c:v>-0.14290397798815468</c:v>
                </c:pt>
                <c:pt idx="138">
                  <c:v>0.1037695246293131</c:v>
                </c:pt>
                <c:pt idx="139">
                  <c:v>-7.9812490079296694E-2</c:v>
                </c:pt>
                <c:pt idx="140">
                  <c:v>4.3569343317908515E-3</c:v>
                </c:pt>
                <c:pt idx="141">
                  <c:v>-7.35369536953695E-2</c:v>
                </c:pt>
                <c:pt idx="142">
                  <c:v>0.11868370002610917</c:v>
                </c:pt>
                <c:pt idx="143">
                  <c:v>-1.2133499631901024E-2</c:v>
                </c:pt>
                <c:pt idx="144">
                  <c:v>2.3518180373687914E-2</c:v>
                </c:pt>
                <c:pt idx="145">
                  <c:v>-1.8446208335952452E-2</c:v>
                </c:pt>
                <c:pt idx="146">
                  <c:v>-7.4786690437446679E-2</c:v>
                </c:pt>
                <c:pt idx="147">
                  <c:v>-3.0350611311076414E-2</c:v>
                </c:pt>
                <c:pt idx="148">
                  <c:v>3.1356093607888491E-2</c:v>
                </c:pt>
                <c:pt idx="149">
                  <c:v>4.5495024923023042E-2</c:v>
                </c:pt>
                <c:pt idx="150">
                  <c:v>-1.6698736324160635E-2</c:v>
                </c:pt>
                <c:pt idx="151">
                  <c:v>2.4609398744330102E-2</c:v>
                </c:pt>
                <c:pt idx="152">
                  <c:v>4.4243535779673104E-2</c:v>
                </c:pt>
                <c:pt idx="153">
                  <c:v>-6.0742682594395747E-2</c:v>
                </c:pt>
                <c:pt idx="154">
                  <c:v>-3.5976446789506844E-2</c:v>
                </c:pt>
                <c:pt idx="155">
                  <c:v>7.6760688803523269E-3</c:v>
                </c:pt>
                <c:pt idx="156">
                  <c:v>-6.2063217500198831E-2</c:v>
                </c:pt>
                <c:pt idx="157">
                  <c:v>-5.2643972363404234E-3</c:v>
                </c:pt>
                <c:pt idx="158">
                  <c:v>0.11946215529921589</c:v>
                </c:pt>
                <c:pt idx="159">
                  <c:v>-1.9878545692130878E-2</c:v>
                </c:pt>
                <c:pt idx="160">
                  <c:v>1.8588459722549189E-2</c:v>
                </c:pt>
                <c:pt idx="161">
                  <c:v>-4.827875959510064E-2</c:v>
                </c:pt>
                <c:pt idx="162">
                  <c:v>9.8500547104902081E-2</c:v>
                </c:pt>
                <c:pt idx="163">
                  <c:v>3.8253185631043074E-2</c:v>
                </c:pt>
                <c:pt idx="164">
                  <c:v>-8.3264258930332291E-3</c:v>
                </c:pt>
                <c:pt idx="165">
                  <c:v>-4.5881834338014849E-2</c:v>
                </c:pt>
                <c:pt idx="166">
                  <c:v>-6.7518205354838434E-3</c:v>
                </c:pt>
                <c:pt idx="167">
                  <c:v>-6.0022879558914943E-2</c:v>
                </c:pt>
                <c:pt idx="168">
                  <c:v>-8.489590198544672E-3</c:v>
                </c:pt>
                <c:pt idx="169">
                  <c:v>2.6495188223709665E-3</c:v>
                </c:pt>
                <c:pt idx="170">
                  <c:v>-0.11188604730013485</c:v>
                </c:pt>
                <c:pt idx="171">
                  <c:v>2.8747164378136958E-2</c:v>
                </c:pt>
                <c:pt idx="172">
                  <c:v>3.5554735660809689E-2</c:v>
                </c:pt>
                <c:pt idx="173">
                  <c:v>3.0142899981888682E-2</c:v>
                </c:pt>
                <c:pt idx="174">
                  <c:v>-8.9179660907524494E-2</c:v>
                </c:pt>
                <c:pt idx="175">
                  <c:v>2.1462916054230785E-2</c:v>
                </c:pt>
                <c:pt idx="176">
                  <c:v>7.4338402898121325E-2</c:v>
                </c:pt>
                <c:pt idx="177">
                  <c:v>-5.1563038857111998E-3</c:v>
                </c:pt>
                <c:pt idx="178">
                  <c:v>4.0976712019862749E-2</c:v>
                </c:pt>
                <c:pt idx="179">
                  <c:v>-2.4886676244890715E-2</c:v>
                </c:pt>
                <c:pt idx="180">
                  <c:v>-4.2737785899888636E-2</c:v>
                </c:pt>
                <c:pt idx="181">
                  <c:v>8.7444085301757735E-3</c:v>
                </c:pt>
                <c:pt idx="182">
                  <c:v>2.5595085138048645E-2</c:v>
                </c:pt>
                <c:pt idx="183">
                  <c:v>1.7645825806829274E-2</c:v>
                </c:pt>
                <c:pt idx="184">
                  <c:v>-4.5490296075931469E-2</c:v>
                </c:pt>
                <c:pt idx="185">
                  <c:v>1.5889261376420327E-2</c:v>
                </c:pt>
                <c:pt idx="186">
                  <c:v>-9.9296648738106397E-3</c:v>
                </c:pt>
                <c:pt idx="187">
                  <c:v>-2.9775227180972808E-2</c:v>
                </c:pt>
                <c:pt idx="188">
                  <c:v>2.9050111099451215E-2</c:v>
                </c:pt>
                <c:pt idx="189">
                  <c:v>-9.1200378351216083E-3</c:v>
                </c:pt>
                <c:pt idx="190">
                  <c:v>2.1499317174216825E-2</c:v>
                </c:pt>
                <c:pt idx="191">
                  <c:v>-3.3111128438167436E-2</c:v>
                </c:pt>
                <c:pt idx="192">
                  <c:v>-1.1931074433981337E-2</c:v>
                </c:pt>
                <c:pt idx="193">
                  <c:v>3.2664604572125722E-3</c:v>
                </c:pt>
                <c:pt idx="194">
                  <c:v>-2.8761314724612186E-2</c:v>
                </c:pt>
                <c:pt idx="195">
                  <c:v>-1.511300086362688E-2</c:v>
                </c:pt>
                <c:pt idx="196">
                  <c:v>4.441092222657872E-3</c:v>
                </c:pt>
                <c:pt idx="197">
                  <c:v>8.1414663011027955E-3</c:v>
                </c:pt>
                <c:pt idx="198">
                  <c:v>-3.0283785654072082E-2</c:v>
                </c:pt>
                <c:pt idx="199">
                  <c:v>-3.3462184585013488E-2</c:v>
                </c:pt>
                <c:pt idx="200">
                  <c:v>7.8719733344341014E-2</c:v>
                </c:pt>
                <c:pt idx="201">
                  <c:v>4.7217329136237662E-3</c:v>
                </c:pt>
                <c:pt idx="202">
                  <c:v>4.1912540877539151E-2</c:v>
                </c:pt>
                <c:pt idx="203">
                  <c:v>1.8999244535662818E-2</c:v>
                </c:pt>
                <c:pt idx="204">
                  <c:v>3.3699190987261485E-2</c:v>
                </c:pt>
                <c:pt idx="205">
                  <c:v>5.0869665685088661E-2</c:v>
                </c:pt>
                <c:pt idx="206">
                  <c:v>6.0178704233217584E-2</c:v>
                </c:pt>
                <c:pt idx="207">
                  <c:v>1.357347461754177E-2</c:v>
                </c:pt>
                <c:pt idx="208">
                  <c:v>4.8596704568759641E-4</c:v>
                </c:pt>
                <c:pt idx="209">
                  <c:v>5.4163126699122044E-2</c:v>
                </c:pt>
                <c:pt idx="210">
                  <c:v>-1.6814343362650752E-2</c:v>
                </c:pt>
                <c:pt idx="211">
                  <c:v>-3.9146235032584076E-2</c:v>
                </c:pt>
                <c:pt idx="212">
                  <c:v>-1.8041396106745822E-2</c:v>
                </c:pt>
                <c:pt idx="213">
                  <c:v>-2.4722826189662594E-2</c:v>
                </c:pt>
                <c:pt idx="214">
                  <c:v>3.9548673528037037E-2</c:v>
                </c:pt>
                <c:pt idx="215">
                  <c:v>2.9970780856423129E-2</c:v>
                </c:pt>
                <c:pt idx="216">
                  <c:v>4.6929995324021867E-2</c:v>
                </c:pt>
                <c:pt idx="217">
                  <c:v>4.2678608136644813E-2</c:v>
                </c:pt>
                <c:pt idx="218">
                  <c:v>-1.7889667984143598E-2</c:v>
                </c:pt>
                <c:pt idx="219">
                  <c:v>5.5704388728320398E-2</c:v>
                </c:pt>
                <c:pt idx="220">
                  <c:v>-1.4747220297312791E-2</c:v>
                </c:pt>
                <c:pt idx="221">
                  <c:v>-1.024853969823214E-3</c:v>
                </c:pt>
                <c:pt idx="222">
                  <c:v>-2.4566844222427275E-2</c:v>
                </c:pt>
                <c:pt idx="223">
                  <c:v>7.6638400359748893E-2</c:v>
                </c:pt>
                <c:pt idx="224">
                  <c:v>-1.5059334883208431E-2</c:v>
                </c:pt>
                <c:pt idx="225">
                  <c:v>-1.8823862009567094E-3</c:v>
                </c:pt>
                <c:pt idx="226">
                  <c:v>-2.3711039436035031E-2</c:v>
                </c:pt>
                <c:pt idx="227">
                  <c:v>-2.670958647394428E-2</c:v>
                </c:pt>
                <c:pt idx="228">
                  <c:v>6.6016659919543308E-4</c:v>
                </c:pt>
                <c:pt idx="229">
                  <c:v>4.5745975808220818E-2</c:v>
                </c:pt>
                <c:pt idx="230">
                  <c:v>5.4921298277422093E-2</c:v>
                </c:pt>
                <c:pt idx="231">
                  <c:v>-9.2341425075650463E-3</c:v>
                </c:pt>
                <c:pt idx="232">
                  <c:v>8.2277918981663589E-3</c:v>
                </c:pt>
                <c:pt idx="233">
                  <c:v>5.3010116589380374E-3</c:v>
                </c:pt>
                <c:pt idx="234">
                  <c:v>-3.6818149610662432E-2</c:v>
                </c:pt>
                <c:pt idx="235">
                  <c:v>2.7200004359411611E-2</c:v>
                </c:pt>
                <c:pt idx="236">
                  <c:v>-4.3516052123365068E-2</c:v>
                </c:pt>
                <c:pt idx="237">
                  <c:v>4.7042849615703597E-2</c:v>
                </c:pt>
                <c:pt idx="238">
                  <c:v>-3.1998748247107356E-3</c:v>
                </c:pt>
                <c:pt idx="239">
                  <c:v>-2.5511940352502815E-3</c:v>
                </c:pt>
                <c:pt idx="240">
                  <c:v>-3.6918696206596158E-2</c:v>
                </c:pt>
                <c:pt idx="241">
                  <c:v>3.2842825717065427E-3</c:v>
                </c:pt>
                <c:pt idx="242">
                  <c:v>3.5834522522705914E-2</c:v>
                </c:pt>
                <c:pt idx="243">
                  <c:v>9.0834623332256559E-3</c:v>
                </c:pt>
                <c:pt idx="244">
                  <c:v>1.4903815134827525E-2</c:v>
                </c:pt>
                <c:pt idx="245">
                  <c:v>-1.6372812335383458E-3</c:v>
                </c:pt>
                <c:pt idx="246">
                  <c:v>3.7247659944273037E-2</c:v>
                </c:pt>
                <c:pt idx="247">
                  <c:v>1.7311130072856784E-2</c:v>
                </c:pt>
                <c:pt idx="248">
                  <c:v>-0.11058369255736389</c:v>
                </c:pt>
                <c:pt idx="249">
                  <c:v>-1.6721962043546479E-2</c:v>
                </c:pt>
                <c:pt idx="250">
                  <c:v>6.5375956776227984E-3</c:v>
                </c:pt>
                <c:pt idx="251">
                  <c:v>-3.2882460273386704E-2</c:v>
                </c:pt>
                <c:pt idx="252">
                  <c:v>6.9419986572070158E-3</c:v>
                </c:pt>
                <c:pt idx="253">
                  <c:v>1.9079696678225844E-2</c:v>
                </c:pt>
                <c:pt idx="254">
                  <c:v>-2.3359162933278776E-2</c:v>
                </c:pt>
                <c:pt idx="255">
                  <c:v>4.8585288602904564E-2</c:v>
                </c:pt>
                <c:pt idx="256">
                  <c:v>2.1327598290177718E-2</c:v>
                </c:pt>
                <c:pt idx="257">
                  <c:v>-8.0293585298305548E-3</c:v>
                </c:pt>
                <c:pt idx="258">
                  <c:v>-9.9887067253398021E-3</c:v>
                </c:pt>
                <c:pt idx="259">
                  <c:v>2.1648336658852463E-2</c:v>
                </c:pt>
                <c:pt idx="260">
                  <c:v>-2.1757413809413539E-2</c:v>
                </c:pt>
                <c:pt idx="261">
                  <c:v>-8.9985022774777379E-2</c:v>
                </c:pt>
                <c:pt idx="262">
                  <c:v>-5.3249707539924307E-2</c:v>
                </c:pt>
                <c:pt idx="263">
                  <c:v>7.0194091633178468E-2</c:v>
                </c:pt>
                <c:pt idx="264">
                  <c:v>3.0370522857412263E-2</c:v>
                </c:pt>
                <c:pt idx="265">
                  <c:v>-4.5643168314097204E-2</c:v>
                </c:pt>
                <c:pt idx="266">
                  <c:v>-3.2001538463692913E-3</c:v>
                </c:pt>
                <c:pt idx="267">
                  <c:v>1.1263422242888232E-2</c:v>
                </c:pt>
                <c:pt idx="268">
                  <c:v>-2.3584983199392284E-2</c:v>
                </c:pt>
                <c:pt idx="269">
                  <c:v>-2.6894324619823884E-2</c:v>
                </c:pt>
                <c:pt idx="270">
                  <c:v>1.2328032439394843E-2</c:v>
                </c:pt>
                <c:pt idx="271">
                  <c:v>5.5004558920801916E-2</c:v>
                </c:pt>
                <c:pt idx="272">
                  <c:v>9.8933882849403743E-2</c:v>
                </c:pt>
                <c:pt idx="273">
                  <c:v>-1.0159787868545656E-2</c:v>
                </c:pt>
                <c:pt idx="274">
                  <c:v>1.1856031210017548E-2</c:v>
                </c:pt>
                <c:pt idx="275">
                  <c:v>2.0606828950384903E-2</c:v>
                </c:pt>
                <c:pt idx="276">
                  <c:v>4.6491638906028365E-2</c:v>
                </c:pt>
                <c:pt idx="277">
                  <c:v>7.3738885591705605E-2</c:v>
                </c:pt>
                <c:pt idx="278">
                  <c:v>-2.7719350187591862E-2</c:v>
                </c:pt>
                <c:pt idx="279">
                  <c:v>2.9387640979994245E-3</c:v>
                </c:pt>
                <c:pt idx="280">
                  <c:v>1.8889552061746695E-2</c:v>
                </c:pt>
                <c:pt idx="281">
                  <c:v>-4.7980224303092456E-3</c:v>
                </c:pt>
                <c:pt idx="282">
                  <c:v>5.1097217535445827E-2</c:v>
                </c:pt>
                <c:pt idx="283">
                  <c:v>-2.5755130434782614E-2</c:v>
                </c:pt>
                <c:pt idx="284">
                  <c:v>2.4333316434329122E-2</c:v>
                </c:pt>
                <c:pt idx="285">
                  <c:v>-1.1015609193162357E-3</c:v>
                </c:pt>
                <c:pt idx="286">
                  <c:v>7.5828433852649368E-2</c:v>
                </c:pt>
                <c:pt idx="287">
                  <c:v>-1.2983940267323302E-2</c:v>
                </c:pt>
                <c:pt idx="288">
                  <c:v>1.1030029696992072E-2</c:v>
                </c:pt>
                <c:pt idx="289">
                  <c:v>8.8424532660427158E-3</c:v>
                </c:pt>
                <c:pt idx="290">
                  <c:v>3.5624551588251396E-2</c:v>
                </c:pt>
                <c:pt idx="291">
                  <c:v>2.7187915099592619E-2</c:v>
                </c:pt>
                <c:pt idx="292">
                  <c:v>-5.7862112157887835E-2</c:v>
                </c:pt>
                <c:pt idx="293">
                  <c:v>-2.447195820668302E-2</c:v>
                </c:pt>
                <c:pt idx="294">
                  <c:v>1.0455392822750209E-2</c:v>
                </c:pt>
                <c:pt idx="295">
                  <c:v>-7.7693743167148721E-3</c:v>
                </c:pt>
                <c:pt idx="296">
                  <c:v>3.6657543746061227E-2</c:v>
                </c:pt>
                <c:pt idx="297">
                  <c:v>-4.4137566555245145E-2</c:v>
                </c:pt>
                <c:pt idx="298">
                  <c:v>-3.0294823914932545E-2</c:v>
                </c:pt>
                <c:pt idx="299">
                  <c:v>3.6409929197119828E-2</c:v>
                </c:pt>
                <c:pt idx="300">
                  <c:v>2.7889383678563195E-2</c:v>
                </c:pt>
                <c:pt idx="301">
                  <c:v>-6.1875529756247882E-3</c:v>
                </c:pt>
                <c:pt idx="302">
                  <c:v>-9.0467433920619067E-3</c:v>
                </c:pt>
                <c:pt idx="303">
                  <c:v>-6.2887853255155779E-3</c:v>
                </c:pt>
                <c:pt idx="304">
                  <c:v>3.7674597901954376E-2</c:v>
                </c:pt>
                <c:pt idx="305">
                  <c:v>-5.0406113357636118E-3</c:v>
                </c:pt>
                <c:pt idx="306">
                  <c:v>-2.3621315380809471E-2</c:v>
                </c:pt>
                <c:pt idx="307">
                  <c:v>-7.0340358093704536E-3</c:v>
                </c:pt>
                <c:pt idx="308">
                  <c:v>8.794276403109258E-3</c:v>
                </c:pt>
                <c:pt idx="309">
                  <c:v>2.8707376902707971E-2</c:v>
                </c:pt>
                <c:pt idx="310">
                  <c:v>6.6768692002765473E-2</c:v>
                </c:pt>
                <c:pt idx="311">
                  <c:v>-8.9427126070339424E-3</c:v>
                </c:pt>
                <c:pt idx="312">
                  <c:v>-2.9958874119075274E-2</c:v>
                </c:pt>
                <c:pt idx="313">
                  <c:v>-1.6700948316985542E-3</c:v>
                </c:pt>
                <c:pt idx="314">
                  <c:v>-1.0487713537781773E-2</c:v>
                </c:pt>
                <c:pt idx="315">
                  <c:v>4.1027839261775778E-3</c:v>
                </c:pt>
                <c:pt idx="316">
                  <c:v>1.6808862103776301E-2</c:v>
                </c:pt>
                <c:pt idx="317">
                  <c:v>-2.8653744832632833E-2</c:v>
                </c:pt>
                <c:pt idx="318">
                  <c:v>-5.5035138928160809E-2</c:v>
                </c:pt>
                <c:pt idx="319">
                  <c:v>3.8866192317377202E-3</c:v>
                </c:pt>
                <c:pt idx="320">
                  <c:v>-5.7053121903235415E-2</c:v>
                </c:pt>
                <c:pt idx="321">
                  <c:v>2.12630510998848E-2</c:v>
                </c:pt>
                <c:pt idx="322">
                  <c:v>2.8362414982694206E-2</c:v>
                </c:pt>
                <c:pt idx="323">
                  <c:v>-1.8431175127115451E-2</c:v>
                </c:pt>
                <c:pt idx="324">
                  <c:v>-3.9468999126111792E-2</c:v>
                </c:pt>
                <c:pt idx="325">
                  <c:v>2.1689085079950265E-2</c:v>
                </c:pt>
                <c:pt idx="326">
                  <c:v>-7.0371970845923837E-3</c:v>
                </c:pt>
                <c:pt idx="327">
                  <c:v>3.1613961862372308E-2</c:v>
                </c:pt>
                <c:pt idx="328">
                  <c:v>-8.7620590090931039E-2</c:v>
                </c:pt>
                <c:pt idx="329">
                  <c:v>1.8100343002968033E-2</c:v>
                </c:pt>
                <c:pt idx="330">
                  <c:v>4.6571253181357131E-2</c:v>
                </c:pt>
                <c:pt idx="331">
                  <c:v>8.8324188018669147E-3</c:v>
                </c:pt>
                <c:pt idx="332">
                  <c:v>-1.5659269130376074E-2</c:v>
                </c:pt>
                <c:pt idx="333">
                  <c:v>5.5182993121050128E-3</c:v>
                </c:pt>
                <c:pt idx="334">
                  <c:v>-1.2594713626377874E-2</c:v>
                </c:pt>
                <c:pt idx="335">
                  <c:v>-5.0977053258884464E-2</c:v>
                </c:pt>
                <c:pt idx="336">
                  <c:v>-8.2180389867406722E-2</c:v>
                </c:pt>
                <c:pt idx="337">
                  <c:v>4.8447664134105839E-3</c:v>
                </c:pt>
                <c:pt idx="338">
                  <c:v>2.117740981966465E-2</c:v>
                </c:pt>
                <c:pt idx="339">
                  <c:v>2.255316917054051E-3</c:v>
                </c:pt>
                <c:pt idx="340">
                  <c:v>-2.4485080669048864E-3</c:v>
                </c:pt>
                <c:pt idx="341">
                  <c:v>-5.7976827085652438E-2</c:v>
                </c:pt>
                <c:pt idx="342">
                  <c:v>-9.0418862063479377E-3</c:v>
                </c:pt>
                <c:pt idx="343">
                  <c:v>4.7634619022292934E-2</c:v>
                </c:pt>
                <c:pt idx="344">
                  <c:v>1.433131655813602E-2</c:v>
                </c:pt>
                <c:pt idx="345">
                  <c:v>-6.7748945825509055E-2</c:v>
                </c:pt>
                <c:pt idx="346">
                  <c:v>3.5729988710356153E-2</c:v>
                </c:pt>
                <c:pt idx="347">
                  <c:v>1.0547795038578611E-2</c:v>
                </c:pt>
                <c:pt idx="348">
                  <c:v>-2.5552987460647825E-2</c:v>
                </c:pt>
                <c:pt idx="349">
                  <c:v>-3.1174638674912658E-2</c:v>
                </c:pt>
                <c:pt idx="350">
                  <c:v>1.531126537121974E-2</c:v>
                </c:pt>
                <c:pt idx="351">
                  <c:v>-3.4625716657171735E-3</c:v>
                </c:pt>
                <c:pt idx="352">
                  <c:v>4.6014719742928367E-3</c:v>
                </c:pt>
                <c:pt idx="353">
                  <c:v>4.2817138193839588E-2</c:v>
                </c:pt>
                <c:pt idx="354">
                  <c:v>-6.3124776587220044E-3</c:v>
                </c:pt>
                <c:pt idx="355">
                  <c:v>4.5727826394400761E-2</c:v>
                </c:pt>
                <c:pt idx="356">
                  <c:v>-4.3329550438697684E-4</c:v>
                </c:pt>
                <c:pt idx="357">
                  <c:v>-7.2029463486162904E-3</c:v>
                </c:pt>
                <c:pt idx="358">
                  <c:v>7.0229181320868861E-3</c:v>
                </c:pt>
                <c:pt idx="359">
                  <c:v>-2.4452288613369122E-3</c:v>
                </c:pt>
                <c:pt idx="360">
                  <c:v>-6.1850361379747976E-2</c:v>
                </c:pt>
                <c:pt idx="361">
                  <c:v>-2.2625853232900228E-2</c:v>
                </c:pt>
                <c:pt idx="362">
                  <c:v>1.3987769980615017E-2</c:v>
                </c:pt>
                <c:pt idx="363">
                  <c:v>-1.9188426168782691E-2</c:v>
                </c:pt>
                <c:pt idx="364">
                  <c:v>3.30153613154478E-2</c:v>
                </c:pt>
                <c:pt idx="365">
                  <c:v>-9.0342703268987412E-3</c:v>
                </c:pt>
                <c:pt idx="366">
                  <c:v>-1.8355003168153972E-2</c:v>
                </c:pt>
                <c:pt idx="367">
                  <c:v>-1.3210564662396229E-2</c:v>
                </c:pt>
                <c:pt idx="368">
                  <c:v>-5.2265222686569301E-2</c:v>
                </c:pt>
                <c:pt idx="369">
                  <c:v>-7.6846697744532566E-3</c:v>
                </c:pt>
                <c:pt idx="370">
                  <c:v>-3.5885858470795728E-2</c:v>
                </c:pt>
                <c:pt idx="371">
                  <c:v>3.3479696211402565E-3</c:v>
                </c:pt>
                <c:pt idx="372">
                  <c:v>3.9109585985688256E-3</c:v>
                </c:pt>
                <c:pt idx="373">
                  <c:v>-3.4449205697362206E-4</c:v>
                </c:pt>
                <c:pt idx="374">
                  <c:v>2.170880580896184E-2</c:v>
                </c:pt>
                <c:pt idx="375">
                  <c:v>2.7627962678380635E-2</c:v>
                </c:pt>
                <c:pt idx="376">
                  <c:v>-3.1021396476112795E-2</c:v>
                </c:pt>
                <c:pt idx="377">
                  <c:v>1.2044120196434083E-2</c:v>
                </c:pt>
                <c:pt idx="378">
                  <c:v>1.9937930136482152E-4</c:v>
                </c:pt>
                <c:pt idx="379">
                  <c:v>1.8332741580273648E-4</c:v>
                </c:pt>
                <c:pt idx="380">
                  <c:v>-2.0188537408179053E-2</c:v>
                </c:pt>
                <c:pt idx="381">
                  <c:v>3.4797479615826798E-3</c:v>
                </c:pt>
                <c:pt idx="382">
                  <c:v>-1.6554727066697805E-2</c:v>
                </c:pt>
                <c:pt idx="383">
                  <c:v>-2.3747296971744492E-2</c:v>
                </c:pt>
                <c:pt idx="384">
                  <c:v>-0.1037175132355761</c:v>
                </c:pt>
                <c:pt idx="385">
                  <c:v>-3.7963065290735454E-2</c:v>
                </c:pt>
                <c:pt idx="386">
                  <c:v>3.4358457322796632E-2</c:v>
                </c:pt>
                <c:pt idx="387">
                  <c:v>1.1546020939753543E-2</c:v>
                </c:pt>
                <c:pt idx="388">
                  <c:v>7.5927786055276503E-3</c:v>
                </c:pt>
                <c:pt idx="389">
                  <c:v>-4.2766414048213131E-3</c:v>
                </c:pt>
                <c:pt idx="390">
                  <c:v>1.0409906355375975E-2</c:v>
                </c:pt>
                <c:pt idx="391">
                  <c:v>1.4368250101720381E-2</c:v>
                </c:pt>
                <c:pt idx="392">
                  <c:v>1.1411211075744498E-2</c:v>
                </c:pt>
                <c:pt idx="393">
                  <c:v>-6.6593023685290742E-3</c:v>
                </c:pt>
                <c:pt idx="394">
                  <c:v>1.5269923353713466E-2</c:v>
                </c:pt>
                <c:pt idx="395">
                  <c:v>5.8077922077921507E-3</c:v>
                </c:pt>
                <c:pt idx="396">
                  <c:v>-4.6848175272960146E-2</c:v>
                </c:pt>
                <c:pt idx="397">
                  <c:v>1.1013975546113164E-2</c:v>
                </c:pt>
                <c:pt idx="398">
                  <c:v>0.11489632192526589</c:v>
                </c:pt>
                <c:pt idx="399">
                  <c:v>-4.3974707872853624E-3</c:v>
                </c:pt>
                <c:pt idx="400">
                  <c:v>2.4024329975656844E-2</c:v>
                </c:pt>
                <c:pt idx="401">
                  <c:v>3.4347731884558419E-2</c:v>
                </c:pt>
                <c:pt idx="402">
                  <c:v>4.5983257389767829E-3</c:v>
                </c:pt>
                <c:pt idx="403">
                  <c:v>7.8231656003973082E-3</c:v>
                </c:pt>
                <c:pt idx="404">
                  <c:v>-2.0135513990287568E-2</c:v>
                </c:pt>
                <c:pt idx="405">
                  <c:v>-2.5912914136202891E-2</c:v>
                </c:pt>
                <c:pt idx="406">
                  <c:v>-3.6516924162637299E-3</c:v>
                </c:pt>
                <c:pt idx="407">
                  <c:v>5.2009897268026073E-3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14-2D45-8DDE-8B62B4DB2F12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14-2D45-8DDE-8B62B4DB2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Bitstamp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Gemini bitcoin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'BTC-USD'!$L$3:$L$410</c:f>
              <c:numCache>
                <c:formatCode>0.00%</c:formatCode>
                <c:ptCount val="408"/>
                <c:pt idx="0">
                  <c:v>9.5701950573145789E-2</c:v>
                </c:pt>
                <c:pt idx="1">
                  <c:v>2.7355522149654421E-2</c:v>
                </c:pt>
                <c:pt idx="2">
                  <c:v>-3.2991588874557665E-2</c:v>
                </c:pt>
                <c:pt idx="3">
                  <c:v>6.3524889801499063E-2</c:v>
                </c:pt>
                <c:pt idx="4">
                  <c:v>8.2578391582608823E-2</c:v>
                </c:pt>
                <c:pt idx="5">
                  <c:v>7.2199574816132595E-2</c:v>
                </c:pt>
                <c:pt idx="6">
                  <c:v>2.9272732380691835E-2</c:v>
                </c:pt>
                <c:pt idx="7">
                  <c:v>-1.0524731680939925E-2</c:v>
                </c:pt>
                <c:pt idx="8">
                  <c:v>-5.1326497189546516E-2</c:v>
                </c:pt>
                <c:pt idx="9">
                  <c:v>-7.1204726391683515E-2</c:v>
                </c:pt>
                <c:pt idx="10">
                  <c:v>-4.0065907820433511E-2</c:v>
                </c:pt>
                <c:pt idx="11">
                  <c:v>9.8676892212785638E-2</c:v>
                </c:pt>
                <c:pt idx="12">
                  <c:v>4.65551624092857E-2</c:v>
                </c:pt>
                <c:pt idx="13">
                  <c:v>-6.0759409572408885E-2</c:v>
                </c:pt>
                <c:pt idx="14">
                  <c:v>-2.0583258992882048E-2</c:v>
                </c:pt>
                <c:pt idx="15">
                  <c:v>-5.0208333333333632E-3</c:v>
                </c:pt>
                <c:pt idx="16">
                  <c:v>2.2270148034925219E-2</c:v>
                </c:pt>
                <c:pt idx="17">
                  <c:v>-1.9098532237119548E-2</c:v>
                </c:pt>
                <c:pt idx="18">
                  <c:v>-1.1713192577904596E-2</c:v>
                </c:pt>
                <c:pt idx="19">
                  <c:v>-0.13180668401841178</c:v>
                </c:pt>
                <c:pt idx="20">
                  <c:v>7.0538883217633241E-2</c:v>
                </c:pt>
                <c:pt idx="21">
                  <c:v>-2.6508499317714485E-2</c:v>
                </c:pt>
                <c:pt idx="22">
                  <c:v>5.3347879924614539E-3</c:v>
                </c:pt>
                <c:pt idx="23">
                  <c:v>-8.5509447075038381E-4</c:v>
                </c:pt>
                <c:pt idx="24">
                  <c:v>7.5418722540561145E-3</c:v>
                </c:pt>
                <c:pt idx="25">
                  <c:v>-6.3988311783003793E-2</c:v>
                </c:pt>
                <c:pt idx="26">
                  <c:v>0.10058465808282913</c:v>
                </c:pt>
                <c:pt idx="27">
                  <c:v>2.2839270392866817E-2</c:v>
                </c:pt>
                <c:pt idx="28">
                  <c:v>2.141920323833979E-3</c:v>
                </c:pt>
                <c:pt idx="29">
                  <c:v>-3.4426477871980943E-2</c:v>
                </c:pt>
                <c:pt idx="30">
                  <c:v>1.1808802168165711E-2</c:v>
                </c:pt>
                <c:pt idx="31">
                  <c:v>5.9327689893519109E-2</c:v>
                </c:pt>
                <c:pt idx="32">
                  <c:v>6.1073707229515106E-2</c:v>
                </c:pt>
                <c:pt idx="33">
                  <c:v>-1.844733167549395E-2</c:v>
                </c:pt>
                <c:pt idx="34">
                  <c:v>3.5778693664667127E-2</c:v>
                </c:pt>
                <c:pt idx="35">
                  <c:v>2.510699373695191E-2</c:v>
                </c:pt>
                <c:pt idx="36">
                  <c:v>-1.0786337797622836E-2</c:v>
                </c:pt>
                <c:pt idx="37">
                  <c:v>0.19450265438171765</c:v>
                </c:pt>
                <c:pt idx="38">
                  <c:v>1.9120376504451198E-3</c:v>
                </c:pt>
                <c:pt idx="39">
                  <c:v>-3.5492160016514229E-2</c:v>
                </c:pt>
                <c:pt idx="40">
                  <c:v>6.9710752267937659E-2</c:v>
                </c:pt>
                <c:pt idx="41">
                  <c:v>-1.2205542638534794E-2</c:v>
                </c:pt>
                <c:pt idx="42">
                  <c:v>-3.5311115912280977E-3</c:v>
                </c:pt>
                <c:pt idx="43">
                  <c:v>3.0363458658843046E-2</c:v>
                </c:pt>
                <c:pt idx="44">
                  <c:v>-1.4794348831235538E-2</c:v>
                </c:pt>
                <c:pt idx="45">
                  <c:v>2.5529711903220953E-2</c:v>
                </c:pt>
                <c:pt idx="46">
                  <c:v>6.1174746316243978E-2</c:v>
                </c:pt>
                <c:pt idx="47">
                  <c:v>-1.13991031596411E-2</c:v>
                </c:pt>
                <c:pt idx="48">
                  <c:v>8.5480405602686771E-2</c:v>
                </c:pt>
                <c:pt idx="49">
                  <c:v>-9.3840565343861204E-4</c:v>
                </c:pt>
                <c:pt idx="50">
                  <c:v>2.7833039307037177E-2</c:v>
                </c:pt>
                <c:pt idx="51">
                  <c:v>-5.7733379646290328E-2</c:v>
                </c:pt>
                <c:pt idx="52">
                  <c:v>-9.7569944059519687E-2</c:v>
                </c:pt>
                <c:pt idx="53">
                  <c:v>1.7715415645538579E-2</c:v>
                </c:pt>
                <c:pt idx="54">
                  <c:v>-5.3571974112634146E-2</c:v>
                </c:pt>
                <c:pt idx="55">
                  <c:v>-1.6431797263795178E-2</c:v>
                </c:pt>
                <c:pt idx="56">
                  <c:v>-4.4229893535180365E-3</c:v>
                </c:pt>
                <c:pt idx="57">
                  <c:v>-1.8846679178780912E-2</c:v>
                </c:pt>
                <c:pt idx="58">
                  <c:v>9.6999931035946174E-2</c:v>
                </c:pt>
                <c:pt idx="59">
                  <c:v>-2.242585180980694E-2</c:v>
                </c:pt>
                <c:pt idx="60">
                  <c:v>3.8406228003549314E-2</c:v>
                </c:pt>
                <c:pt idx="61">
                  <c:v>-4.0079254175492962E-2</c:v>
                </c:pt>
                <c:pt idx="62">
                  <c:v>7.8309777607759035E-3</c:v>
                </c:pt>
                <c:pt idx="63">
                  <c:v>3.3939819705735008E-3</c:v>
                </c:pt>
                <c:pt idx="64">
                  <c:v>4.2177397109435466E-2</c:v>
                </c:pt>
                <c:pt idx="65">
                  <c:v>2.8655628216523121E-2</c:v>
                </c:pt>
                <c:pt idx="66">
                  <c:v>4.7707895429523806E-2</c:v>
                </c:pt>
                <c:pt idx="67">
                  <c:v>1.6808419301855393E-2</c:v>
                </c:pt>
                <c:pt idx="68">
                  <c:v>3.4372807274330119E-2</c:v>
                </c:pt>
                <c:pt idx="69">
                  <c:v>-8.6728730084024708E-3</c:v>
                </c:pt>
                <c:pt idx="70">
                  <c:v>6.7995098395279729E-2</c:v>
                </c:pt>
                <c:pt idx="71">
                  <c:v>-3.5131093355550758E-2</c:v>
                </c:pt>
                <c:pt idx="72">
                  <c:v>-5.7137008888547669E-2</c:v>
                </c:pt>
                <c:pt idx="73">
                  <c:v>2.2715146204368875E-2</c:v>
                </c:pt>
                <c:pt idx="74">
                  <c:v>3.5029312048111105E-2</c:v>
                </c:pt>
                <c:pt idx="75">
                  <c:v>-2.1285427610022056E-2</c:v>
                </c:pt>
                <c:pt idx="76">
                  <c:v>7.3541082482406761E-3</c:v>
                </c:pt>
                <c:pt idx="77">
                  <c:v>1.1432359829177674E-3</c:v>
                </c:pt>
                <c:pt idx="78">
                  <c:v>-1.3013776267282284E-2</c:v>
                </c:pt>
                <c:pt idx="79">
                  <c:v>-5.7698966867363422E-2</c:v>
                </c:pt>
                <c:pt idx="80">
                  <c:v>5.3753477839844077E-3</c:v>
                </c:pt>
                <c:pt idx="81">
                  <c:v>-3.815287159660774E-2</c:v>
                </c:pt>
                <c:pt idx="82">
                  <c:v>-1.8386987946645728E-2</c:v>
                </c:pt>
                <c:pt idx="83">
                  <c:v>7.3164710904449981E-2</c:v>
                </c:pt>
                <c:pt idx="84">
                  <c:v>1.3762366477086507E-2</c:v>
                </c:pt>
                <c:pt idx="85">
                  <c:v>-8.6856203019303191E-4</c:v>
                </c:pt>
                <c:pt idx="86">
                  <c:v>3.2427857436299723E-2</c:v>
                </c:pt>
                <c:pt idx="87">
                  <c:v>2.0147360855276242E-2</c:v>
                </c:pt>
                <c:pt idx="88">
                  <c:v>3.7423041531758905E-4</c:v>
                </c:pt>
                <c:pt idx="89">
                  <c:v>-9.1949009383396341E-4</c:v>
                </c:pt>
                <c:pt idx="90">
                  <c:v>4.6837542162216916E-3</c:v>
                </c:pt>
                <c:pt idx="91">
                  <c:v>-3.2865452277488161E-2</c:v>
                </c:pt>
                <c:pt idx="92">
                  <c:v>2.0113408670411559E-2</c:v>
                </c:pt>
                <c:pt idx="93">
                  <c:v>1.5680910764723111E-2</c:v>
                </c:pt>
                <c:pt idx="94">
                  <c:v>-1.871797040169132E-2</c:v>
                </c:pt>
                <c:pt idx="95">
                  <c:v>-3.5945038031104048E-2</c:v>
                </c:pt>
                <c:pt idx="96">
                  <c:v>3.8685151457560796E-2</c:v>
                </c:pt>
                <c:pt idx="97">
                  <c:v>2.2307673770916026E-4</c:v>
                </c:pt>
                <c:pt idx="98">
                  <c:v>2.8521468756603996E-2</c:v>
                </c:pt>
                <c:pt idx="99">
                  <c:v>3.5526335383129215E-3</c:v>
                </c:pt>
                <c:pt idx="100">
                  <c:v>-2.4608506340357827E-3</c:v>
                </c:pt>
                <c:pt idx="101">
                  <c:v>6.2388708586724739E-2</c:v>
                </c:pt>
                <c:pt idx="102">
                  <c:v>-9.0992642431748649E-3</c:v>
                </c:pt>
                <c:pt idx="103">
                  <c:v>4.0183475430846105E-3</c:v>
                </c:pt>
                <c:pt idx="104">
                  <c:v>-2.8510010959975962E-2</c:v>
                </c:pt>
                <c:pt idx="105">
                  <c:v>-2.2852147201716688E-2</c:v>
                </c:pt>
                <c:pt idx="106">
                  <c:v>-6.249453419151596E-2</c:v>
                </c:pt>
                <c:pt idx="107">
                  <c:v>-1.0413001993582083E-2</c:v>
                </c:pt>
                <c:pt idx="108">
                  <c:v>1.4519194427461857E-2</c:v>
                </c:pt>
                <c:pt idx="109">
                  <c:v>-4.7730933421635258E-2</c:v>
                </c:pt>
                <c:pt idx="110">
                  <c:v>-3.9443194692660222E-2</c:v>
                </c:pt>
                <c:pt idx="111">
                  <c:v>-9.8154262590223196E-3</c:v>
                </c:pt>
                <c:pt idx="112">
                  <c:v>-2.0667824095559229E-2</c:v>
                </c:pt>
                <c:pt idx="113">
                  <c:v>-1.9763187329979504E-2</c:v>
                </c:pt>
                <c:pt idx="114">
                  <c:v>0.10065414262169581</c:v>
                </c:pt>
                <c:pt idx="115">
                  <c:v>1.8825888731633489E-2</c:v>
                </c:pt>
                <c:pt idx="116">
                  <c:v>-3.4382868175952819E-3</c:v>
                </c:pt>
                <c:pt idx="117">
                  <c:v>-2.3824281715209894E-2</c:v>
                </c:pt>
                <c:pt idx="118">
                  <c:v>7.8018105395065707E-2</c:v>
                </c:pt>
                <c:pt idx="119">
                  <c:v>1.3265191144933297E-3</c:v>
                </c:pt>
                <c:pt idx="120">
                  <c:v>-2.1248218079575887E-2</c:v>
                </c:pt>
                <c:pt idx="121">
                  <c:v>1.0591342759241673E-2</c:v>
                </c:pt>
                <c:pt idx="122">
                  <c:v>-6.9649858962500311E-2</c:v>
                </c:pt>
                <c:pt idx="123">
                  <c:v>8.0265658141993379E-2</c:v>
                </c:pt>
                <c:pt idx="124">
                  <c:v>-1.8475765837308478E-2</c:v>
                </c:pt>
                <c:pt idx="125">
                  <c:v>1.6552403928684845E-2</c:v>
                </c:pt>
                <c:pt idx="126">
                  <c:v>2.7936069546874887E-2</c:v>
                </c:pt>
                <c:pt idx="127">
                  <c:v>-1.1520096296076532E-2</c:v>
                </c:pt>
                <c:pt idx="128">
                  <c:v>-4.1583226481873625E-2</c:v>
                </c:pt>
                <c:pt idx="129">
                  <c:v>1.5801156463266741E-2</c:v>
                </c:pt>
                <c:pt idx="130">
                  <c:v>-0.12996228223318773</c:v>
                </c:pt>
                <c:pt idx="131">
                  <c:v>6.2446139192524619E-3</c:v>
                </c:pt>
                <c:pt idx="132">
                  <c:v>3.7321692179650423E-3</c:v>
                </c:pt>
                <c:pt idx="133">
                  <c:v>-6.3582852032350146E-2</c:v>
                </c:pt>
                <c:pt idx="134">
                  <c:v>-5.6550262701596798E-3</c:v>
                </c:pt>
                <c:pt idx="135">
                  <c:v>-6.1392514762163675E-2</c:v>
                </c:pt>
                <c:pt idx="136">
                  <c:v>-1.6416250261794274E-2</c:v>
                </c:pt>
                <c:pt idx="137">
                  <c:v>-0.1422024243342993</c:v>
                </c:pt>
                <c:pt idx="138">
                  <c:v>0.10495989307357201</c:v>
                </c:pt>
                <c:pt idx="139">
                  <c:v>-8.1340226225305012E-2</c:v>
                </c:pt>
                <c:pt idx="140">
                  <c:v>4.4296046943417267E-3</c:v>
                </c:pt>
                <c:pt idx="141">
                  <c:v>-7.4498927215448041E-2</c:v>
                </c:pt>
                <c:pt idx="142">
                  <c:v>0.11908534324263353</c:v>
                </c:pt>
                <c:pt idx="143">
                  <c:v>-1.1383666161515538E-2</c:v>
                </c:pt>
                <c:pt idx="144">
                  <c:v>2.3747243325905609E-2</c:v>
                </c:pt>
                <c:pt idx="145">
                  <c:v>-2.0506207650250907E-2</c:v>
                </c:pt>
                <c:pt idx="146">
                  <c:v>-7.3006666671861065E-2</c:v>
                </c:pt>
                <c:pt idx="147">
                  <c:v>-2.9708795639190932E-2</c:v>
                </c:pt>
                <c:pt idx="148">
                  <c:v>3.0192815447411814E-2</c:v>
                </c:pt>
                <c:pt idx="149">
                  <c:v>4.6631062747283236E-2</c:v>
                </c:pt>
                <c:pt idx="150">
                  <c:v>-1.7356334428721421E-2</c:v>
                </c:pt>
                <c:pt idx="151">
                  <c:v>2.4420262009685612E-2</c:v>
                </c:pt>
                <c:pt idx="152">
                  <c:v>4.3377168432769286E-2</c:v>
                </c:pt>
                <c:pt idx="153">
                  <c:v>-5.9473919859010183E-2</c:v>
                </c:pt>
                <c:pt idx="154">
                  <c:v>-3.6738369716206032E-2</c:v>
                </c:pt>
                <c:pt idx="155">
                  <c:v>7.7875973695926692E-3</c:v>
                </c:pt>
                <c:pt idx="156">
                  <c:v>-6.2169826732776823E-2</c:v>
                </c:pt>
                <c:pt idx="157">
                  <c:v>-5.089835158781586E-3</c:v>
                </c:pt>
                <c:pt idx="158">
                  <c:v>0.11936869999691724</c:v>
                </c:pt>
                <c:pt idx="159">
                  <c:v>-1.8514973262032108E-2</c:v>
                </c:pt>
                <c:pt idx="160">
                  <c:v>1.7259941690453751E-2</c:v>
                </c:pt>
                <c:pt idx="161">
                  <c:v>-4.8160057373763054E-2</c:v>
                </c:pt>
                <c:pt idx="162">
                  <c:v>9.765701931982762E-2</c:v>
                </c:pt>
                <c:pt idx="163">
                  <c:v>3.8935749848258538E-2</c:v>
                </c:pt>
                <c:pt idx="164">
                  <c:v>-8.9142642290352958E-3</c:v>
                </c:pt>
                <c:pt idx="165">
                  <c:v>-4.5243054336821742E-2</c:v>
                </c:pt>
                <c:pt idx="166">
                  <c:v>-6.6827466972796401E-3</c:v>
                </c:pt>
                <c:pt idx="167">
                  <c:v>-5.9260301414679306E-2</c:v>
                </c:pt>
                <c:pt idx="168">
                  <c:v>-9.2896205357143602E-3</c:v>
                </c:pt>
                <c:pt idx="169">
                  <c:v>2.3293959004209164E-3</c:v>
                </c:pt>
                <c:pt idx="170">
                  <c:v>-0.11114457890567986</c:v>
                </c:pt>
                <c:pt idx="171">
                  <c:v>2.8801144079690921E-2</c:v>
                </c:pt>
                <c:pt idx="172">
                  <c:v>3.401478433418581E-2</c:v>
                </c:pt>
                <c:pt idx="173">
                  <c:v>2.9627710217554393E-2</c:v>
                </c:pt>
                <c:pt idx="174">
                  <c:v>-8.8070126628747691E-2</c:v>
                </c:pt>
                <c:pt idx="175">
                  <c:v>2.1255627378531816E-2</c:v>
                </c:pt>
                <c:pt idx="176">
                  <c:v>7.5307303704006623E-2</c:v>
                </c:pt>
                <c:pt idx="177">
                  <c:v>-6.1208374760443052E-3</c:v>
                </c:pt>
                <c:pt idx="178">
                  <c:v>4.1198581151044467E-2</c:v>
                </c:pt>
                <c:pt idx="179">
                  <c:v>-2.4248125692569733E-2</c:v>
                </c:pt>
                <c:pt idx="180">
                  <c:v>-4.2041565500469225E-2</c:v>
                </c:pt>
                <c:pt idx="181">
                  <c:v>7.3694569304625368E-3</c:v>
                </c:pt>
                <c:pt idx="182">
                  <c:v>2.5930184824362046E-2</c:v>
                </c:pt>
                <c:pt idx="183">
                  <c:v>1.7323132007045494E-2</c:v>
                </c:pt>
                <c:pt idx="184">
                  <c:v>-4.4914578705502306E-2</c:v>
                </c:pt>
                <c:pt idx="185">
                  <c:v>1.6018176957715236E-2</c:v>
                </c:pt>
                <c:pt idx="186">
                  <c:v>-1.0560070365426388E-2</c:v>
                </c:pt>
                <c:pt idx="187">
                  <c:v>-2.9032121920273268E-2</c:v>
                </c:pt>
                <c:pt idx="188">
                  <c:v>2.8196781705345453E-2</c:v>
                </c:pt>
                <c:pt idx="189">
                  <c:v>-9.1298431433646243E-3</c:v>
                </c:pt>
                <c:pt idx="190">
                  <c:v>2.2105699692102077E-2</c:v>
                </c:pt>
                <c:pt idx="191">
                  <c:v>-3.3671322149549265E-2</c:v>
                </c:pt>
                <c:pt idx="192">
                  <c:v>-1.1388007853798565E-2</c:v>
                </c:pt>
                <c:pt idx="193">
                  <c:v>2.9195184551455977E-3</c:v>
                </c:pt>
                <c:pt idx="194">
                  <c:v>-2.9701235850479346E-2</c:v>
                </c:pt>
                <c:pt idx="195">
                  <c:v>-1.445838363635521E-2</c:v>
                </c:pt>
                <c:pt idx="196">
                  <c:v>4.508386439859402E-3</c:v>
                </c:pt>
                <c:pt idx="197">
                  <c:v>7.83293709292332E-3</c:v>
                </c:pt>
                <c:pt idx="198">
                  <c:v>-2.9813086023857127E-2</c:v>
                </c:pt>
                <c:pt idx="199">
                  <c:v>-3.3822056881621321E-2</c:v>
                </c:pt>
                <c:pt idx="200">
                  <c:v>7.8957369392524956E-2</c:v>
                </c:pt>
                <c:pt idx="201">
                  <c:v>5.0540707470334567E-3</c:v>
                </c:pt>
                <c:pt idx="202">
                  <c:v>4.282514903618706E-2</c:v>
                </c:pt>
                <c:pt idx="203">
                  <c:v>1.8335318934680656E-2</c:v>
                </c:pt>
                <c:pt idx="204">
                  <c:v>3.2840861319733294E-2</c:v>
                </c:pt>
                <c:pt idx="205">
                  <c:v>5.258398093274641E-2</c:v>
                </c:pt>
                <c:pt idx="206">
                  <c:v>5.8570591913811532E-2</c:v>
                </c:pt>
                <c:pt idx="207">
                  <c:v>1.4209098778201312E-2</c:v>
                </c:pt>
                <c:pt idx="208">
                  <c:v>2.9723011505611296E-5</c:v>
                </c:pt>
                <c:pt idx="209">
                  <c:v>5.48830334353958E-2</c:v>
                </c:pt>
                <c:pt idx="210">
                  <c:v>-1.7633762038920975E-2</c:v>
                </c:pt>
                <c:pt idx="211">
                  <c:v>-3.9795729731384233E-2</c:v>
                </c:pt>
                <c:pt idx="212">
                  <c:v>-1.6904289766309311E-2</c:v>
                </c:pt>
                <c:pt idx="213">
                  <c:v>-2.5238506799981186E-2</c:v>
                </c:pt>
                <c:pt idx="214">
                  <c:v>4.0968308987567648E-2</c:v>
                </c:pt>
                <c:pt idx="215">
                  <c:v>2.9026610221352556E-2</c:v>
                </c:pt>
                <c:pt idx="216">
                  <c:v>4.7974956149542169E-2</c:v>
                </c:pt>
                <c:pt idx="217">
                  <c:v>4.0982028668169912E-2</c:v>
                </c:pt>
                <c:pt idx="218">
                  <c:v>-1.6912581865261567E-2</c:v>
                </c:pt>
                <c:pt idx="219">
                  <c:v>5.550747154138258E-2</c:v>
                </c:pt>
                <c:pt idx="220">
                  <c:v>-1.4757989833860119E-2</c:v>
                </c:pt>
                <c:pt idx="221">
                  <c:v>-1.5314724718644701E-3</c:v>
                </c:pt>
                <c:pt idx="222">
                  <c:v>-2.4053658499094799E-2</c:v>
                </c:pt>
                <c:pt idx="223">
                  <c:v>7.6862915392135633E-2</c:v>
                </c:pt>
                <c:pt idx="224">
                  <c:v>-1.5479336021418821E-2</c:v>
                </c:pt>
                <c:pt idx="225">
                  <c:v>-1.9403761439210632E-3</c:v>
                </c:pt>
                <c:pt idx="226">
                  <c:v>-2.3343178469134584E-2</c:v>
                </c:pt>
                <c:pt idx="227">
                  <c:v>-2.6913700718759759E-2</c:v>
                </c:pt>
                <c:pt idx="228">
                  <c:v>5.9918088080479492E-4</c:v>
                </c:pt>
                <c:pt idx="229">
                  <c:v>4.5686904601918821E-2</c:v>
                </c:pt>
                <c:pt idx="230">
                  <c:v>5.5420481007948386E-2</c:v>
                </c:pt>
                <c:pt idx="231">
                  <c:v>-9.5562849501581448E-3</c:v>
                </c:pt>
                <c:pt idx="232">
                  <c:v>8.5409765172241858E-3</c:v>
                </c:pt>
                <c:pt idx="233">
                  <c:v>5.2636959335814471E-3</c:v>
                </c:pt>
                <c:pt idx="234">
                  <c:v>-3.6924725849991624E-2</c:v>
                </c:pt>
                <c:pt idx="235">
                  <c:v>2.6825567190354782E-2</c:v>
                </c:pt>
                <c:pt idx="236">
                  <c:v>-4.397843374292898E-2</c:v>
                </c:pt>
                <c:pt idx="237">
                  <c:v>4.7895383949518866E-2</c:v>
                </c:pt>
                <c:pt idx="238">
                  <c:v>-3.3631028936778051E-3</c:v>
                </c:pt>
                <c:pt idx="239">
                  <c:v>-2.5879037162493956E-3</c:v>
                </c:pt>
                <c:pt idx="240">
                  <c:v>-3.6986833500243343E-2</c:v>
                </c:pt>
                <c:pt idx="241">
                  <c:v>3.2476346412091406E-3</c:v>
                </c:pt>
                <c:pt idx="242">
                  <c:v>3.5995350759573164E-2</c:v>
                </c:pt>
                <c:pt idx="243">
                  <c:v>8.6237441787679892E-3</c:v>
                </c:pt>
                <c:pt idx="244">
                  <c:v>1.5225838608343034E-2</c:v>
                </c:pt>
                <c:pt idx="245">
                  <c:v>-1.6367803004254666E-3</c:v>
                </c:pt>
                <c:pt idx="246">
                  <c:v>3.7364876391481783E-2</c:v>
                </c:pt>
                <c:pt idx="247">
                  <c:v>1.735055959086873E-2</c:v>
                </c:pt>
                <c:pt idx="248">
                  <c:v>-0.11082488113803923</c:v>
                </c:pt>
                <c:pt idx="249">
                  <c:v>-1.6533658566977638E-2</c:v>
                </c:pt>
                <c:pt idx="250">
                  <c:v>6.527605477226528E-3</c:v>
                </c:pt>
                <c:pt idx="251">
                  <c:v>-3.3096292291844409E-2</c:v>
                </c:pt>
                <c:pt idx="252">
                  <c:v>7.117669377926461E-3</c:v>
                </c:pt>
                <c:pt idx="253">
                  <c:v>1.8999633881743305E-2</c:v>
                </c:pt>
                <c:pt idx="254">
                  <c:v>-2.3040295427392277E-2</c:v>
                </c:pt>
                <c:pt idx="255">
                  <c:v>4.7334546766000463E-2</c:v>
                </c:pt>
                <c:pt idx="256">
                  <c:v>2.2243933424452411E-2</c:v>
                </c:pt>
                <c:pt idx="257">
                  <c:v>-8.1057607598107317E-3</c:v>
                </c:pt>
                <c:pt idx="258">
                  <c:v>-9.5363043711307327E-3</c:v>
                </c:pt>
                <c:pt idx="259">
                  <c:v>2.1595098042117122E-2</c:v>
                </c:pt>
                <c:pt idx="260">
                  <c:v>-2.2378707936848152E-2</c:v>
                </c:pt>
                <c:pt idx="261">
                  <c:v>-8.9093824246882058E-2</c:v>
                </c:pt>
                <c:pt idx="262">
                  <c:v>-5.6683952199077958E-2</c:v>
                </c:pt>
                <c:pt idx="263">
                  <c:v>7.3725248506399721E-2</c:v>
                </c:pt>
                <c:pt idx="264">
                  <c:v>3.0144165353469088E-2</c:v>
                </c:pt>
                <c:pt idx="265">
                  <c:v>-4.5764806752257581E-2</c:v>
                </c:pt>
                <c:pt idx="266">
                  <c:v>-2.9478278119420276E-3</c:v>
                </c:pt>
                <c:pt idx="267">
                  <c:v>1.1294832966193935E-2</c:v>
                </c:pt>
                <c:pt idx="268">
                  <c:v>-2.3490946477388142E-2</c:v>
                </c:pt>
                <c:pt idx="269">
                  <c:v>-2.7039941635195741E-2</c:v>
                </c:pt>
                <c:pt idx="270">
                  <c:v>1.2031961801749258E-2</c:v>
                </c:pt>
                <c:pt idx="271">
                  <c:v>5.5160568954020883E-2</c:v>
                </c:pt>
                <c:pt idx="272">
                  <c:v>9.8950300026714233E-2</c:v>
                </c:pt>
                <c:pt idx="273">
                  <c:v>-1.0090123154887443E-2</c:v>
                </c:pt>
                <c:pt idx="274">
                  <c:v>1.153655805292142E-2</c:v>
                </c:pt>
                <c:pt idx="275">
                  <c:v>2.0860176221335403E-2</c:v>
                </c:pt>
                <c:pt idx="276">
                  <c:v>4.5876357120141487E-2</c:v>
                </c:pt>
                <c:pt idx="277">
                  <c:v>7.4650702245909306E-2</c:v>
                </c:pt>
                <c:pt idx="278">
                  <c:v>-2.8153722261440306E-2</c:v>
                </c:pt>
                <c:pt idx="279">
                  <c:v>3.1533290200715935E-3</c:v>
                </c:pt>
                <c:pt idx="280">
                  <c:v>1.8898493825014295E-2</c:v>
                </c:pt>
                <c:pt idx="281">
                  <c:v>-4.7650905143468147E-3</c:v>
                </c:pt>
                <c:pt idx="282">
                  <c:v>5.0630586338834327E-2</c:v>
                </c:pt>
                <c:pt idx="283">
                  <c:v>-2.5914670210767321E-2</c:v>
                </c:pt>
                <c:pt idx="284">
                  <c:v>2.4628054866561611E-2</c:v>
                </c:pt>
                <c:pt idx="285">
                  <c:v>-5.1765111883206316E-5</c:v>
                </c:pt>
                <c:pt idx="286">
                  <c:v>7.4701969163129212E-2</c:v>
                </c:pt>
                <c:pt idx="287">
                  <c:v>-1.2765550254754676E-2</c:v>
                </c:pt>
                <c:pt idx="288">
                  <c:v>1.0985824604659244E-2</c:v>
                </c:pt>
                <c:pt idx="289">
                  <c:v>8.0547334477649724E-3</c:v>
                </c:pt>
                <c:pt idx="290">
                  <c:v>3.5576246500947484E-2</c:v>
                </c:pt>
                <c:pt idx="291">
                  <c:v>2.7220675197897393E-2</c:v>
                </c:pt>
                <c:pt idx="292">
                  <c:v>-5.714278353897706E-2</c:v>
                </c:pt>
                <c:pt idx="293">
                  <c:v>-2.4377590026525509E-2</c:v>
                </c:pt>
                <c:pt idx="294">
                  <c:v>1.0478614782741147E-2</c:v>
                </c:pt>
                <c:pt idx="295">
                  <c:v>-6.9874252430274231E-3</c:v>
                </c:pt>
                <c:pt idx="296">
                  <c:v>3.5975443177295841E-2</c:v>
                </c:pt>
                <c:pt idx="297">
                  <c:v>-4.3948449345759699E-2</c:v>
                </c:pt>
                <c:pt idx="298">
                  <c:v>-3.0869798578509355E-2</c:v>
                </c:pt>
                <c:pt idx="299">
                  <c:v>3.6377786025700409E-2</c:v>
                </c:pt>
                <c:pt idx="300">
                  <c:v>2.8201884185503179E-2</c:v>
                </c:pt>
                <c:pt idx="301">
                  <c:v>-5.9274570681100425E-3</c:v>
                </c:pt>
                <c:pt idx="302">
                  <c:v>-9.2497775797120152E-3</c:v>
                </c:pt>
                <c:pt idx="303">
                  <c:v>-7.1152865801904497E-3</c:v>
                </c:pt>
                <c:pt idx="304">
                  <c:v>3.836245349651235E-2</c:v>
                </c:pt>
                <c:pt idx="305">
                  <c:v>-5.205184950995867E-3</c:v>
                </c:pt>
                <c:pt idx="306">
                  <c:v>-2.3414160842272325E-2</c:v>
                </c:pt>
                <c:pt idx="307">
                  <c:v>-6.920908436352069E-3</c:v>
                </c:pt>
                <c:pt idx="308">
                  <c:v>8.3649684238948918E-3</c:v>
                </c:pt>
                <c:pt idx="309">
                  <c:v>2.855850369273627E-2</c:v>
                </c:pt>
                <c:pt idx="310">
                  <c:v>6.7282780410742538E-2</c:v>
                </c:pt>
                <c:pt idx="311">
                  <c:v>-9.0776950517325039E-3</c:v>
                </c:pt>
                <c:pt idx="312">
                  <c:v>-3.0237780697556227E-2</c:v>
                </c:pt>
                <c:pt idx="313">
                  <c:v>-1.5418637574680094E-3</c:v>
                </c:pt>
                <c:pt idx="314">
                  <c:v>-1.0226880565394114E-2</c:v>
                </c:pt>
                <c:pt idx="315">
                  <c:v>4.0385975899339677E-3</c:v>
                </c:pt>
                <c:pt idx="316">
                  <c:v>1.6957343281765569E-2</c:v>
                </c:pt>
                <c:pt idx="317">
                  <c:v>-2.9060964401242173E-2</c:v>
                </c:pt>
                <c:pt idx="318">
                  <c:v>-5.4456735196268147E-2</c:v>
                </c:pt>
                <c:pt idx="319">
                  <c:v>3.8465433070329347E-3</c:v>
                </c:pt>
                <c:pt idx="320">
                  <c:v>-5.7243350368910928E-2</c:v>
                </c:pt>
                <c:pt idx="321">
                  <c:v>2.1274416411356301E-2</c:v>
                </c:pt>
                <c:pt idx="322">
                  <c:v>2.8213158594184717E-2</c:v>
                </c:pt>
                <c:pt idx="323">
                  <c:v>-1.8238190191696146E-2</c:v>
                </c:pt>
                <c:pt idx="324">
                  <c:v>-4.0634324650932419E-2</c:v>
                </c:pt>
                <c:pt idx="325">
                  <c:v>2.2842176561633121E-2</c:v>
                </c:pt>
                <c:pt idx="326">
                  <c:v>-6.8588063318524295E-3</c:v>
                </c:pt>
                <c:pt idx="327">
                  <c:v>3.1565587235547143E-2</c:v>
                </c:pt>
                <c:pt idx="328">
                  <c:v>-8.8163716851663687E-2</c:v>
                </c:pt>
                <c:pt idx="329">
                  <c:v>1.8317938402304668E-2</c:v>
                </c:pt>
                <c:pt idx="330">
                  <c:v>4.6807958278517914E-2</c:v>
                </c:pt>
                <c:pt idx="331">
                  <c:v>8.8347193990778727E-3</c:v>
                </c:pt>
                <c:pt idx="332">
                  <c:v>-1.5057449962935454E-2</c:v>
                </c:pt>
                <c:pt idx="333">
                  <c:v>4.8701059358178256E-3</c:v>
                </c:pt>
                <c:pt idx="334">
                  <c:v>-1.2290139016226442E-2</c:v>
                </c:pt>
                <c:pt idx="335">
                  <c:v>-4.9591002044989674E-2</c:v>
                </c:pt>
                <c:pt idx="336">
                  <c:v>-8.3893011440040688E-2</c:v>
                </c:pt>
                <c:pt idx="337">
                  <c:v>4.635932549567956E-3</c:v>
                </c:pt>
                <c:pt idx="338">
                  <c:v>2.2072562198740764E-2</c:v>
                </c:pt>
                <c:pt idx="339">
                  <c:v>1.4305212145189206E-3</c:v>
                </c:pt>
                <c:pt idx="340">
                  <c:v>-1.6595782672279569E-3</c:v>
                </c:pt>
                <c:pt idx="341">
                  <c:v>-5.8369358549995698E-2</c:v>
                </c:pt>
                <c:pt idx="342">
                  <c:v>-9.4698561472751352E-3</c:v>
                </c:pt>
                <c:pt idx="343">
                  <c:v>4.7899959314774199E-2</c:v>
                </c:pt>
                <c:pt idx="344">
                  <c:v>1.4652471410231405E-2</c:v>
                </c:pt>
                <c:pt idx="345">
                  <c:v>-6.7818494712553079E-2</c:v>
                </c:pt>
                <c:pt idx="346">
                  <c:v>3.5632729531202001E-2</c:v>
                </c:pt>
                <c:pt idx="347">
                  <c:v>1.0061591288771377E-2</c:v>
                </c:pt>
                <c:pt idx="348">
                  <c:v>-2.4826073044001973E-2</c:v>
                </c:pt>
                <c:pt idx="349">
                  <c:v>-3.0474103620764081E-2</c:v>
                </c:pt>
                <c:pt idx="350">
                  <c:v>1.4519295439259894E-2</c:v>
                </c:pt>
                <c:pt idx="351">
                  <c:v>-3.7797127119716389E-3</c:v>
                </c:pt>
                <c:pt idx="352">
                  <c:v>4.503404049316817E-3</c:v>
                </c:pt>
                <c:pt idx="353">
                  <c:v>4.2947031866140906E-2</c:v>
                </c:pt>
                <c:pt idx="354">
                  <c:v>-6.3533801241205667E-3</c:v>
                </c:pt>
                <c:pt idx="355">
                  <c:v>4.5887625390819586E-2</c:v>
                </c:pt>
                <c:pt idx="356">
                  <c:v>-1.675516224187712E-4</c:v>
                </c:pt>
                <c:pt idx="357">
                  <c:v>-7.853036536308533E-3</c:v>
                </c:pt>
                <c:pt idx="358">
                  <c:v>6.9186090540820366E-3</c:v>
                </c:pt>
                <c:pt idx="359">
                  <c:v>-1.4392254092784329E-3</c:v>
                </c:pt>
                <c:pt idx="360">
                  <c:v>-6.2597166968563989E-2</c:v>
                </c:pt>
                <c:pt idx="361">
                  <c:v>-2.2294203389331413E-2</c:v>
                </c:pt>
                <c:pt idx="362">
                  <c:v>1.4356750458658807E-2</c:v>
                </c:pt>
                <c:pt idx="363">
                  <c:v>-1.9858449639464482E-2</c:v>
                </c:pt>
                <c:pt idx="364">
                  <c:v>3.3821731206116201E-2</c:v>
                </c:pt>
                <c:pt idx="365">
                  <c:v>-8.9414623058339249E-3</c:v>
                </c:pt>
                <c:pt idx="366">
                  <c:v>-1.9225465055917379E-2</c:v>
                </c:pt>
                <c:pt idx="367">
                  <c:v>-1.3348222831707779E-2</c:v>
                </c:pt>
                <c:pt idx="368">
                  <c:v>-5.203404626800523E-2</c:v>
                </c:pt>
                <c:pt idx="369">
                  <c:v>-7.7862040068331639E-3</c:v>
                </c:pt>
                <c:pt idx="370">
                  <c:v>-3.624192530442516E-2</c:v>
                </c:pt>
                <c:pt idx="371">
                  <c:v>3.7343814929144958E-3</c:v>
                </c:pt>
                <c:pt idx="372">
                  <c:v>4.4383924787190221E-3</c:v>
                </c:pt>
                <c:pt idx="373">
                  <c:v>-7.2571730552795088E-4</c:v>
                </c:pt>
                <c:pt idx="374">
                  <c:v>2.1282615875285904E-2</c:v>
                </c:pt>
                <c:pt idx="375">
                  <c:v>2.8020872332459756E-2</c:v>
                </c:pt>
                <c:pt idx="376">
                  <c:v>-3.0991384706431258E-2</c:v>
                </c:pt>
                <c:pt idx="377">
                  <c:v>1.2459145625028922E-2</c:v>
                </c:pt>
                <c:pt idx="378">
                  <c:v>-7.888200991290617E-6</c:v>
                </c:pt>
                <c:pt idx="379">
                  <c:v>1.3201240498972311E-4</c:v>
                </c:pt>
                <c:pt idx="380">
                  <c:v>-1.9779064993029061E-2</c:v>
                </c:pt>
                <c:pt idx="381">
                  <c:v>2.8950372109193268E-3</c:v>
                </c:pt>
                <c:pt idx="382">
                  <c:v>-1.6381137115538014E-2</c:v>
                </c:pt>
                <c:pt idx="383">
                  <c:v>-2.2722818132288713E-2</c:v>
                </c:pt>
                <c:pt idx="384">
                  <c:v>-0.1040991946936437</c:v>
                </c:pt>
                <c:pt idx="385">
                  <c:v>-3.84801287612212E-2</c:v>
                </c:pt>
                <c:pt idx="386">
                  <c:v>3.4268223490223182E-2</c:v>
                </c:pt>
                <c:pt idx="387">
                  <c:v>1.1885560051601241E-2</c:v>
                </c:pt>
                <c:pt idx="388">
                  <c:v>6.8324048556582806E-3</c:v>
                </c:pt>
                <c:pt idx="389">
                  <c:v>-3.9644730853143351E-3</c:v>
                </c:pt>
                <c:pt idx="390">
                  <c:v>1.0291800120121763E-2</c:v>
                </c:pt>
                <c:pt idx="391">
                  <c:v>1.4512867538370333E-2</c:v>
                </c:pt>
                <c:pt idx="392">
                  <c:v>1.176978284619512E-2</c:v>
                </c:pt>
                <c:pt idx="393">
                  <c:v>-6.5674940073549015E-3</c:v>
                </c:pt>
                <c:pt idx="394">
                  <c:v>1.449851377714606E-2</c:v>
                </c:pt>
                <c:pt idx="395">
                  <c:v>6.2641718054075035E-3</c:v>
                </c:pt>
                <c:pt idx="396">
                  <c:v>-4.671825397645013E-2</c:v>
                </c:pt>
                <c:pt idx="397">
                  <c:v>1.0741397754817417E-2</c:v>
                </c:pt>
                <c:pt idx="398">
                  <c:v>0.1141331041092859</c:v>
                </c:pt>
                <c:pt idx="399">
                  <c:v>-3.6520339195427187E-3</c:v>
                </c:pt>
                <c:pt idx="400">
                  <c:v>2.3957871685914567E-2</c:v>
                </c:pt>
                <c:pt idx="401">
                  <c:v>3.4153507853798226E-2</c:v>
                </c:pt>
                <c:pt idx="402">
                  <c:v>5.0723699447263737E-3</c:v>
                </c:pt>
                <c:pt idx="403">
                  <c:v>7.6041764001999468E-3</c:v>
                </c:pt>
                <c:pt idx="404">
                  <c:v>-2.0308444174737539E-2</c:v>
                </c:pt>
                <c:pt idx="405">
                  <c:v>-2.5696043157202975E-2</c:v>
                </c:pt>
                <c:pt idx="406">
                  <c:v>-3.8928279102650176E-3</c:v>
                </c:pt>
                <c:pt idx="407">
                  <c:v>2.6521556843557281E-3</c:v>
                </c:pt>
              </c:numCache>
            </c:numRef>
          </c:xVal>
          <c:yVal>
            <c:numRef>
              <c:f>'BTC-USD'!$N$3:$N$410</c:f>
              <c:numCache>
                <c:formatCode>0.00%</c:formatCode>
                <c:ptCount val="408"/>
                <c:pt idx="0">
                  <c:v>9.6598852338012575E-2</c:v>
                </c:pt>
                <c:pt idx="1">
                  <c:v>2.6176532625283855E-2</c:v>
                </c:pt>
                <c:pt idx="2">
                  <c:v>-3.1276165488306473E-2</c:v>
                </c:pt>
                <c:pt idx="3">
                  <c:v>6.2468796804792781E-2</c:v>
                </c:pt>
                <c:pt idx="4">
                  <c:v>8.3016152716593128E-2</c:v>
                </c:pt>
                <c:pt idx="5">
                  <c:v>7.0838768111029626E-2</c:v>
                </c:pt>
                <c:pt idx="6">
                  <c:v>2.9823495150548274E-2</c:v>
                </c:pt>
                <c:pt idx="7">
                  <c:v>-1.0195073610595351E-2</c:v>
                </c:pt>
                <c:pt idx="8">
                  <c:v>-5.1714072060836558E-2</c:v>
                </c:pt>
                <c:pt idx="9">
                  <c:v>-7.1552638817935277E-2</c:v>
                </c:pt>
                <c:pt idx="10">
                  <c:v>-3.9303823721123177E-2</c:v>
                </c:pt>
                <c:pt idx="11">
                  <c:v>9.8210089759857011E-2</c:v>
                </c:pt>
                <c:pt idx="12">
                  <c:v>4.7111401146292753E-2</c:v>
                </c:pt>
                <c:pt idx="13">
                  <c:v>-6.1601569284524649E-2</c:v>
                </c:pt>
                <c:pt idx="14">
                  <c:v>-1.9738811860707028E-2</c:v>
                </c:pt>
                <c:pt idx="15">
                  <c:v>-5.5033236520743989E-3</c:v>
                </c:pt>
                <c:pt idx="16">
                  <c:v>2.2506449559419606E-2</c:v>
                </c:pt>
                <c:pt idx="17">
                  <c:v>-1.9029285275445451E-2</c:v>
                </c:pt>
                <c:pt idx="18">
                  <c:v>-1.1518248825350019E-2</c:v>
                </c:pt>
                <c:pt idx="19">
                  <c:v>-0.13176465287594552</c:v>
                </c:pt>
                <c:pt idx="20">
                  <c:v>7.0295725952401078E-2</c:v>
                </c:pt>
                <c:pt idx="21">
                  <c:v>-2.7257575757575703E-2</c:v>
                </c:pt>
                <c:pt idx="22">
                  <c:v>5.9656391644991036E-3</c:v>
                </c:pt>
                <c:pt idx="23">
                  <c:v>-5.4502663198308099E-4</c:v>
                </c:pt>
                <c:pt idx="24">
                  <c:v>7.0210445430434198E-3</c:v>
                </c:pt>
                <c:pt idx="25">
                  <c:v>-6.3899572320851639E-2</c:v>
                </c:pt>
                <c:pt idx="26">
                  <c:v>9.8809500331972666E-2</c:v>
                </c:pt>
                <c:pt idx="27">
                  <c:v>2.4866588494304454E-2</c:v>
                </c:pt>
                <c:pt idx="28">
                  <c:v>1.0157114212079321E-3</c:v>
                </c:pt>
                <c:pt idx="29">
                  <c:v>-3.4245476943711495E-2</c:v>
                </c:pt>
                <c:pt idx="30">
                  <c:v>1.2435843246180855E-2</c:v>
                </c:pt>
                <c:pt idx="31">
                  <c:v>5.8630221954499628E-2</c:v>
                </c:pt>
                <c:pt idx="32">
                  <c:v>6.1152112676056358E-2</c:v>
                </c:pt>
                <c:pt idx="33">
                  <c:v>-1.8366962297157841E-2</c:v>
                </c:pt>
                <c:pt idx="34">
                  <c:v>3.5633738067551768E-2</c:v>
                </c:pt>
                <c:pt idx="35">
                  <c:v>2.507526758180223E-2</c:v>
                </c:pt>
                <c:pt idx="36">
                  <c:v>-9.7332959726926793E-3</c:v>
                </c:pt>
                <c:pt idx="37">
                  <c:v>0.19423586941702742</c:v>
                </c:pt>
                <c:pt idx="38">
                  <c:v>1.6585605417678284E-3</c:v>
                </c:pt>
                <c:pt idx="39">
                  <c:v>-3.5595706065011168E-2</c:v>
                </c:pt>
                <c:pt idx="40">
                  <c:v>6.9464295668654863E-2</c:v>
                </c:pt>
                <c:pt idx="41">
                  <c:v>-1.0266289707856924E-2</c:v>
                </c:pt>
                <c:pt idx="42">
                  <c:v>-5.6982877751188266E-3</c:v>
                </c:pt>
                <c:pt idx="43">
                  <c:v>3.0716166771539655E-2</c:v>
                </c:pt>
                <c:pt idx="44">
                  <c:v>-1.4647572338575499E-2</c:v>
                </c:pt>
                <c:pt idx="45">
                  <c:v>2.6735034034182314E-2</c:v>
                </c:pt>
                <c:pt idx="46">
                  <c:v>5.9150282311398072E-2</c:v>
                </c:pt>
                <c:pt idx="47">
                  <c:v>-1.014962593516211E-2</c:v>
                </c:pt>
                <c:pt idx="48">
                  <c:v>8.3835747050923448E-2</c:v>
                </c:pt>
                <c:pt idx="49">
                  <c:v>2.1098970262967143E-4</c:v>
                </c:pt>
                <c:pt idx="50">
                  <c:v>2.7522984981774856E-2</c:v>
                </c:pt>
                <c:pt idx="51">
                  <c:v>-5.7821821452617717E-2</c:v>
                </c:pt>
                <c:pt idx="52">
                  <c:v>-9.703664310458171E-2</c:v>
                </c:pt>
                <c:pt idx="53">
                  <c:v>1.6930539593208893E-2</c:v>
                </c:pt>
                <c:pt idx="54">
                  <c:v>-5.3615992696223524E-2</c:v>
                </c:pt>
                <c:pt idx="55">
                  <c:v>-1.5872847231813703E-2</c:v>
                </c:pt>
                <c:pt idx="56">
                  <c:v>-3.115654924483735E-3</c:v>
                </c:pt>
                <c:pt idx="57">
                  <c:v>-2.0030235953060527E-2</c:v>
                </c:pt>
                <c:pt idx="58">
                  <c:v>9.6701543140297108E-2</c:v>
                </c:pt>
                <c:pt idx="59">
                  <c:v>-2.2863442071554774E-2</c:v>
                </c:pt>
                <c:pt idx="60">
                  <c:v>3.9471024745185268E-2</c:v>
                </c:pt>
                <c:pt idx="61">
                  <c:v>-4.1071428571428537E-2</c:v>
                </c:pt>
                <c:pt idx="62">
                  <c:v>8.3736809435133175E-3</c:v>
                </c:pt>
                <c:pt idx="63">
                  <c:v>3.3897818187043072E-3</c:v>
                </c:pt>
                <c:pt idx="64">
                  <c:v>4.217595537005181E-2</c:v>
                </c:pt>
                <c:pt idx="65">
                  <c:v>2.7720491422090321E-2</c:v>
                </c:pt>
                <c:pt idx="66">
                  <c:v>4.8763723150357929E-2</c:v>
                </c:pt>
                <c:pt idx="67">
                  <c:v>1.6785304666023348E-2</c:v>
                </c:pt>
                <c:pt idx="68">
                  <c:v>3.5073678179441847E-2</c:v>
                </c:pt>
                <c:pt idx="69">
                  <c:v>-9.9619615325402533E-3</c:v>
                </c:pt>
                <c:pt idx="70">
                  <c:v>6.8855924799944068E-2</c:v>
                </c:pt>
                <c:pt idx="71">
                  <c:v>-3.5534181502544393E-2</c:v>
                </c:pt>
                <c:pt idx="72">
                  <c:v>-5.7644687980393572E-2</c:v>
                </c:pt>
                <c:pt idx="73">
                  <c:v>2.3221223021582693E-2</c:v>
                </c:pt>
                <c:pt idx="74">
                  <c:v>3.5891378440564559E-2</c:v>
                </c:pt>
                <c:pt idx="75">
                  <c:v>-2.1924897765258855E-2</c:v>
                </c:pt>
                <c:pt idx="76">
                  <c:v>7.9960583543976504E-3</c:v>
                </c:pt>
                <c:pt idx="77">
                  <c:v>-1.7555394153023762E-4</c:v>
                </c:pt>
                <c:pt idx="78">
                  <c:v>-1.2277162274752285E-2</c:v>
                </c:pt>
                <c:pt idx="79">
                  <c:v>-5.7221881404849295E-2</c:v>
                </c:pt>
                <c:pt idx="80">
                  <c:v>4.736103639701339E-3</c:v>
                </c:pt>
                <c:pt idx="81">
                  <c:v>-3.7855580271309086E-2</c:v>
                </c:pt>
                <c:pt idx="82">
                  <c:v>-1.8719236314821308E-2</c:v>
                </c:pt>
                <c:pt idx="83">
                  <c:v>7.3025573468914473E-2</c:v>
                </c:pt>
                <c:pt idx="84">
                  <c:v>1.4351043002277519E-2</c:v>
                </c:pt>
                <c:pt idx="85">
                  <c:v>-1.2604650829687314E-3</c:v>
                </c:pt>
                <c:pt idx="86">
                  <c:v>3.3024990140188448E-2</c:v>
                </c:pt>
                <c:pt idx="87">
                  <c:v>2.0074899087536124E-2</c:v>
                </c:pt>
                <c:pt idx="88">
                  <c:v>8.8463959442730555E-5</c:v>
                </c:pt>
                <c:pt idx="89">
                  <c:v>-9.0667537619371075E-4</c:v>
                </c:pt>
                <c:pt idx="90">
                  <c:v>4.9001496605820538E-3</c:v>
                </c:pt>
                <c:pt idx="91">
                  <c:v>-3.2559762930632785E-2</c:v>
                </c:pt>
                <c:pt idx="92">
                  <c:v>1.91947319567769E-2</c:v>
                </c:pt>
                <c:pt idx="93">
                  <c:v>1.5894836326144857E-2</c:v>
                </c:pt>
                <c:pt idx="94">
                  <c:v>-1.8655277401894432E-2</c:v>
                </c:pt>
                <c:pt idx="95">
                  <c:v>-3.5999731113757871E-2</c:v>
                </c:pt>
                <c:pt idx="96">
                  <c:v>3.7698132436950749E-2</c:v>
                </c:pt>
                <c:pt idx="97">
                  <c:v>1.2595434973265984E-3</c:v>
                </c:pt>
                <c:pt idx="98">
                  <c:v>2.8662880743417718E-2</c:v>
                </c:pt>
                <c:pt idx="99">
                  <c:v>3.0179538139307738E-3</c:v>
                </c:pt>
                <c:pt idx="100">
                  <c:v>-2.2066181866702284E-3</c:v>
                </c:pt>
                <c:pt idx="101">
                  <c:v>6.2909850109571952E-2</c:v>
                </c:pt>
                <c:pt idx="102">
                  <c:v>-9.7220824316842647E-3</c:v>
                </c:pt>
                <c:pt idx="103">
                  <c:v>4.3513474884466774E-3</c:v>
                </c:pt>
                <c:pt idx="104">
                  <c:v>-2.8271903609885629E-2</c:v>
                </c:pt>
                <c:pt idx="105">
                  <c:v>-2.2289480107395732E-2</c:v>
                </c:pt>
                <c:pt idx="106">
                  <c:v>-6.3999121247828028E-2</c:v>
                </c:pt>
                <c:pt idx="107">
                  <c:v>-9.2425648739861144E-3</c:v>
                </c:pt>
                <c:pt idx="108">
                  <c:v>1.39985642498206E-2</c:v>
                </c:pt>
                <c:pt idx="109">
                  <c:v>-4.7518584070796566E-2</c:v>
                </c:pt>
                <c:pt idx="110">
                  <c:v>-3.8747417086622327E-2</c:v>
                </c:pt>
                <c:pt idx="111">
                  <c:v>-1.0657258843997708E-2</c:v>
                </c:pt>
                <c:pt idx="112">
                  <c:v>-2.1206087688823594E-2</c:v>
                </c:pt>
                <c:pt idx="113">
                  <c:v>-1.9701198161833688E-2</c:v>
                </c:pt>
                <c:pt idx="114">
                  <c:v>0.10070764562736101</c:v>
                </c:pt>
                <c:pt idx="115">
                  <c:v>1.8996557012796789E-2</c:v>
                </c:pt>
                <c:pt idx="116">
                  <c:v>-3.2571574855614349E-3</c:v>
                </c:pt>
                <c:pt idx="117">
                  <c:v>-2.4038557868679589E-2</c:v>
                </c:pt>
                <c:pt idx="118">
                  <c:v>7.839550873840051E-2</c:v>
                </c:pt>
                <c:pt idx="119">
                  <c:v>1.3707165109033692E-3</c:v>
                </c:pt>
                <c:pt idx="120">
                  <c:v>-2.1443435097616259E-2</c:v>
                </c:pt>
                <c:pt idx="121">
                  <c:v>1.0155691161016334E-2</c:v>
                </c:pt>
                <c:pt idx="122">
                  <c:v>-6.9135478682018081E-2</c:v>
                </c:pt>
                <c:pt idx="123">
                  <c:v>7.9972726965367613E-2</c:v>
                </c:pt>
                <c:pt idx="124">
                  <c:v>-1.8713987314142755E-2</c:v>
                </c:pt>
                <c:pt idx="125">
                  <c:v>1.7048586433089818E-2</c:v>
                </c:pt>
                <c:pt idx="126">
                  <c:v>2.7373960929195196E-2</c:v>
                </c:pt>
                <c:pt idx="127">
                  <c:v>-1.1207080798862901E-2</c:v>
                </c:pt>
                <c:pt idx="128">
                  <c:v>-4.1257026989472201E-2</c:v>
                </c:pt>
                <c:pt idx="129">
                  <c:v>1.5377155423068611E-2</c:v>
                </c:pt>
                <c:pt idx="130">
                  <c:v>-0.12766729811885991</c:v>
                </c:pt>
                <c:pt idx="131">
                  <c:v>3.4846584125713953E-3</c:v>
                </c:pt>
                <c:pt idx="132">
                  <c:v>4.5052662092956997E-3</c:v>
                </c:pt>
                <c:pt idx="133">
                  <c:v>-6.2684622938335433E-2</c:v>
                </c:pt>
                <c:pt idx="134">
                  <c:v>-6.1726151405461227E-3</c:v>
                </c:pt>
                <c:pt idx="135">
                  <c:v>-6.304751906097783E-2</c:v>
                </c:pt>
                <c:pt idx="136">
                  <c:v>-1.5076299946271021E-2</c:v>
                </c:pt>
                <c:pt idx="137">
                  <c:v>-0.14344029168764794</c:v>
                </c:pt>
                <c:pt idx="138">
                  <c:v>0.1053907893626691</c:v>
                </c:pt>
                <c:pt idx="139">
                  <c:v>-8.083053877177182E-2</c:v>
                </c:pt>
                <c:pt idx="140">
                  <c:v>3.6590886565575076E-3</c:v>
                </c:pt>
                <c:pt idx="141">
                  <c:v>-7.3382032277952258E-2</c:v>
                </c:pt>
                <c:pt idx="142">
                  <c:v>0.1185236816940678</c:v>
                </c:pt>
                <c:pt idx="143">
                  <c:v>-1.1477115296468665E-2</c:v>
                </c:pt>
                <c:pt idx="144">
                  <c:v>2.3335356529758045E-2</c:v>
                </c:pt>
                <c:pt idx="145">
                  <c:v>-1.953726590282534E-2</c:v>
                </c:pt>
                <c:pt idx="146">
                  <c:v>-7.3540102397939622E-2</c:v>
                </c:pt>
                <c:pt idx="147">
                  <c:v>-2.9909847298081327E-2</c:v>
                </c:pt>
                <c:pt idx="148">
                  <c:v>3.0540261030834959E-2</c:v>
                </c:pt>
                <c:pt idx="149">
                  <c:v>4.5691796220195258E-2</c:v>
                </c:pt>
                <c:pt idx="150">
                  <c:v>-1.68213425978051E-2</c:v>
                </c:pt>
                <c:pt idx="151">
                  <c:v>2.4239086276423683E-2</c:v>
                </c:pt>
                <c:pt idx="152">
                  <c:v>4.3425714688821726E-2</c:v>
                </c:pt>
                <c:pt idx="153">
                  <c:v>-5.9926116040676991E-2</c:v>
                </c:pt>
                <c:pt idx="154">
                  <c:v>-3.5635874152253666E-2</c:v>
                </c:pt>
                <c:pt idx="155">
                  <c:v>7.1592194649721108E-3</c:v>
                </c:pt>
                <c:pt idx="156">
                  <c:v>-6.1510519992176382E-2</c:v>
                </c:pt>
                <c:pt idx="157">
                  <c:v>-4.9899367623765789E-3</c:v>
                </c:pt>
                <c:pt idx="158">
                  <c:v>0.11898264512268097</c:v>
                </c:pt>
                <c:pt idx="159">
                  <c:v>-1.9199709062904469E-2</c:v>
                </c:pt>
                <c:pt idx="160">
                  <c:v>1.7552564997382447E-2</c:v>
                </c:pt>
                <c:pt idx="161">
                  <c:v>-4.7620451098809746E-2</c:v>
                </c:pt>
                <c:pt idx="162">
                  <c:v>9.8177234990111106E-2</c:v>
                </c:pt>
                <c:pt idx="163">
                  <c:v>3.8330096888401721E-2</c:v>
                </c:pt>
                <c:pt idx="164">
                  <c:v>-8.9857589783572944E-3</c:v>
                </c:pt>
                <c:pt idx="165">
                  <c:v>-4.5547793440321116E-2</c:v>
                </c:pt>
                <c:pt idx="166">
                  <c:v>-6.7532494633136819E-3</c:v>
                </c:pt>
                <c:pt idx="167">
                  <c:v>-5.9199226854210418E-2</c:v>
                </c:pt>
                <c:pt idx="168">
                  <c:v>-9.3094015185350987E-3</c:v>
                </c:pt>
                <c:pt idx="169">
                  <c:v>2.9444499232189614E-3</c:v>
                </c:pt>
                <c:pt idx="170">
                  <c:v>-0.11068408484337688</c:v>
                </c:pt>
                <c:pt idx="171">
                  <c:v>2.7199322702115225E-2</c:v>
                </c:pt>
                <c:pt idx="172">
                  <c:v>3.5892878011575924E-2</c:v>
                </c:pt>
                <c:pt idx="173">
                  <c:v>2.9192507859977956E-2</c:v>
                </c:pt>
                <c:pt idx="174">
                  <c:v>-8.8929978711497437E-2</c:v>
                </c:pt>
                <c:pt idx="175">
                  <c:v>2.195119634495013E-2</c:v>
                </c:pt>
                <c:pt idx="176">
                  <c:v>7.4303683737646065E-2</c:v>
                </c:pt>
                <c:pt idx="177">
                  <c:v>-5.8629629736441924E-3</c:v>
                </c:pt>
                <c:pt idx="178">
                  <c:v>4.1520654444186622E-2</c:v>
                </c:pt>
                <c:pt idx="179">
                  <c:v>-2.3872457406422409E-2</c:v>
                </c:pt>
                <c:pt idx="180">
                  <c:v>-4.3194411947657496E-2</c:v>
                </c:pt>
                <c:pt idx="181">
                  <c:v>8.0668249215682941E-3</c:v>
                </c:pt>
                <c:pt idx="182">
                  <c:v>2.6107227486399154E-2</c:v>
                </c:pt>
                <c:pt idx="183">
                  <c:v>1.7863423803675227E-2</c:v>
                </c:pt>
                <c:pt idx="184">
                  <c:v>-4.5528961903413157E-2</c:v>
                </c:pt>
                <c:pt idx="185">
                  <c:v>1.5947723279996273E-2</c:v>
                </c:pt>
                <c:pt idx="186">
                  <c:v>-1.0220534540674842E-2</c:v>
                </c:pt>
                <c:pt idx="187">
                  <c:v>-2.9597079542335814E-2</c:v>
                </c:pt>
                <c:pt idx="188">
                  <c:v>2.7638053414917652E-2</c:v>
                </c:pt>
                <c:pt idx="189">
                  <c:v>-7.95478085880863E-3</c:v>
                </c:pt>
                <c:pt idx="190">
                  <c:v>2.1618509525031415E-2</c:v>
                </c:pt>
                <c:pt idx="191">
                  <c:v>-3.32760045434769E-2</c:v>
                </c:pt>
                <c:pt idx="192">
                  <c:v>-1.1610732376243327E-2</c:v>
                </c:pt>
                <c:pt idx="193">
                  <c:v>2.8206546485793904E-3</c:v>
                </c:pt>
                <c:pt idx="194">
                  <c:v>-2.9943440844486635E-2</c:v>
                </c:pt>
                <c:pt idx="195">
                  <c:v>-1.3404497276376937E-2</c:v>
                </c:pt>
                <c:pt idx="196">
                  <c:v>3.3146638052086175E-3</c:v>
                </c:pt>
                <c:pt idx="197">
                  <c:v>8.5718819422404557E-3</c:v>
                </c:pt>
                <c:pt idx="198">
                  <c:v>-3.0194996239785277E-2</c:v>
                </c:pt>
                <c:pt idx="199">
                  <c:v>-3.3497185314969036E-2</c:v>
                </c:pt>
                <c:pt idx="200">
                  <c:v>7.8450790752011779E-2</c:v>
                </c:pt>
                <c:pt idx="201">
                  <c:v>4.9276264591440189E-3</c:v>
                </c:pt>
                <c:pt idx="202">
                  <c:v>4.1993848212543261E-2</c:v>
                </c:pt>
                <c:pt idx="203">
                  <c:v>1.9192009274948685E-2</c:v>
                </c:pt>
                <c:pt idx="204">
                  <c:v>3.2930236899365806E-2</c:v>
                </c:pt>
                <c:pt idx="205">
                  <c:v>5.2558903923916267E-2</c:v>
                </c:pt>
                <c:pt idx="206">
                  <c:v>5.986065690317055E-2</c:v>
                </c:pt>
                <c:pt idx="207">
                  <c:v>1.2777741215302951E-2</c:v>
                </c:pt>
                <c:pt idx="208">
                  <c:v>-2.7492439579113181E-4</c:v>
                </c:pt>
                <c:pt idx="209">
                  <c:v>5.5739999999999901E-2</c:v>
                </c:pt>
                <c:pt idx="210">
                  <c:v>-1.7549301911455428E-2</c:v>
                </c:pt>
                <c:pt idx="211">
                  <c:v>-3.855044168866073E-2</c:v>
                </c:pt>
                <c:pt idx="212">
                  <c:v>-1.8471211433699786E-2</c:v>
                </c:pt>
                <c:pt idx="213">
                  <c:v>-2.5267991918737964E-2</c:v>
                </c:pt>
                <c:pt idx="214">
                  <c:v>4.1558577679951858E-2</c:v>
                </c:pt>
                <c:pt idx="215">
                  <c:v>2.8614556341040043E-2</c:v>
                </c:pt>
                <c:pt idx="216">
                  <c:v>4.7387395319715031E-2</c:v>
                </c:pt>
                <c:pt idx="217">
                  <c:v>4.1724364198496566E-2</c:v>
                </c:pt>
                <c:pt idx="218">
                  <c:v>-1.715059391580942E-2</c:v>
                </c:pt>
                <c:pt idx="219">
                  <c:v>5.6140182823362084E-2</c:v>
                </c:pt>
                <c:pt idx="220">
                  <c:v>-1.5375611947196055E-2</c:v>
                </c:pt>
                <c:pt idx="221">
                  <c:v>-5.1321304262963441E-4</c:v>
                </c:pt>
                <c:pt idx="222">
                  <c:v>-2.5686994340786029E-2</c:v>
                </c:pt>
                <c:pt idx="223">
                  <c:v>7.7074667069059188E-2</c:v>
                </c:pt>
                <c:pt idx="224">
                  <c:v>-1.4806590093113692E-2</c:v>
                </c:pt>
                <c:pt idx="225">
                  <c:v>-2.0354365470165448E-3</c:v>
                </c:pt>
                <c:pt idx="226">
                  <c:v>-2.3245773544055326E-2</c:v>
                </c:pt>
                <c:pt idx="227">
                  <c:v>-2.7306793710793253E-2</c:v>
                </c:pt>
                <c:pt idx="228">
                  <c:v>9.5137468044992346E-4</c:v>
                </c:pt>
                <c:pt idx="229">
                  <c:v>4.5859639000149999E-2</c:v>
                </c:pt>
                <c:pt idx="230">
                  <c:v>5.5171248767782899E-2</c:v>
                </c:pt>
                <c:pt idx="231">
                  <c:v>-9.7273504723844884E-3</c:v>
                </c:pt>
                <c:pt idx="232">
                  <c:v>8.7628465130746847E-3</c:v>
                </c:pt>
                <c:pt idx="233">
                  <c:v>4.5381144813931851E-3</c:v>
                </c:pt>
                <c:pt idx="234">
                  <c:v>-3.6187352702994779E-2</c:v>
                </c:pt>
                <c:pt idx="235">
                  <c:v>2.6524659824747499E-2</c:v>
                </c:pt>
                <c:pt idx="236">
                  <c:v>-4.3730213323590172E-2</c:v>
                </c:pt>
                <c:pt idx="237">
                  <c:v>4.7514456049128073E-2</c:v>
                </c:pt>
                <c:pt idx="238">
                  <c:v>-3.6515611850458374E-3</c:v>
                </c:pt>
                <c:pt idx="239">
                  <c:v>-2.2087831854334938E-3</c:v>
                </c:pt>
                <c:pt idx="240">
                  <c:v>-3.693553908054692E-2</c:v>
                </c:pt>
                <c:pt idx="241">
                  <c:v>3.2839778911457618E-3</c:v>
                </c:pt>
                <c:pt idx="242">
                  <c:v>3.6745863385659661E-2</c:v>
                </c:pt>
                <c:pt idx="243">
                  <c:v>8.5549658087831215E-3</c:v>
                </c:pt>
                <c:pt idx="244">
                  <c:v>1.4775726664272515E-2</c:v>
                </c:pt>
                <c:pt idx="245">
                  <c:v>-1.2495351729157056E-3</c:v>
                </c:pt>
                <c:pt idx="246">
                  <c:v>3.6267843166300162E-2</c:v>
                </c:pt>
                <c:pt idx="247">
                  <c:v>1.7779357478282964E-2</c:v>
                </c:pt>
                <c:pt idx="248">
                  <c:v>-0.11019903849621271</c:v>
                </c:pt>
                <c:pt idx="249">
                  <c:v>-1.7249653919086283E-2</c:v>
                </c:pt>
                <c:pt idx="250">
                  <c:v>6.8629621430151833E-3</c:v>
                </c:pt>
                <c:pt idx="251">
                  <c:v>-3.3356614413575514E-2</c:v>
                </c:pt>
                <c:pt idx="252">
                  <c:v>6.5830846836238965E-3</c:v>
                </c:pt>
                <c:pt idx="253">
                  <c:v>2.0468613610885811E-2</c:v>
                </c:pt>
                <c:pt idx="254">
                  <c:v>-2.3783523261392991E-2</c:v>
                </c:pt>
                <c:pt idx="255">
                  <c:v>4.8483514137411143E-2</c:v>
                </c:pt>
                <c:pt idx="256">
                  <c:v>2.1346500968270954E-2</c:v>
                </c:pt>
                <c:pt idx="257">
                  <c:v>-7.5884225675617589E-3</c:v>
                </c:pt>
                <c:pt idx="258">
                  <c:v>-1.0823049831648501E-2</c:v>
                </c:pt>
                <c:pt idx="259">
                  <c:v>2.2005639976560021E-2</c:v>
                </c:pt>
                <c:pt idx="260">
                  <c:v>-2.2192138671369599E-2</c:v>
                </c:pt>
                <c:pt idx="261">
                  <c:v>-8.9862355994563714E-2</c:v>
                </c:pt>
                <c:pt idx="262">
                  <c:v>-5.3085509467842407E-2</c:v>
                </c:pt>
                <c:pt idx="263">
                  <c:v>7.0060377395567919E-2</c:v>
                </c:pt>
                <c:pt idx="264">
                  <c:v>3.0461770134151189E-2</c:v>
                </c:pt>
                <c:pt idx="265">
                  <c:v>-4.5814416638078281E-2</c:v>
                </c:pt>
                <c:pt idx="266">
                  <c:v>-2.8739389072027777E-3</c:v>
                </c:pt>
                <c:pt idx="267">
                  <c:v>1.157805764912756E-2</c:v>
                </c:pt>
                <c:pt idx="268">
                  <c:v>-2.3800706406262195E-2</c:v>
                </c:pt>
                <c:pt idx="269">
                  <c:v>-2.6979607030488739E-2</c:v>
                </c:pt>
                <c:pt idx="270">
                  <c:v>1.1852313930367675E-2</c:v>
                </c:pt>
                <c:pt idx="271">
                  <c:v>5.4760047008052926E-2</c:v>
                </c:pt>
                <c:pt idx="272">
                  <c:v>9.9660492206389728E-2</c:v>
                </c:pt>
                <c:pt idx="273">
                  <c:v>-1.0416558528518305E-2</c:v>
                </c:pt>
                <c:pt idx="274">
                  <c:v>1.1921446854936679E-2</c:v>
                </c:pt>
                <c:pt idx="275">
                  <c:v>2.1005511069827731E-2</c:v>
                </c:pt>
                <c:pt idx="276">
                  <c:v>4.5563558900398649E-2</c:v>
                </c:pt>
                <c:pt idx="277">
                  <c:v>7.5032532483927827E-2</c:v>
                </c:pt>
                <c:pt idx="278">
                  <c:v>-2.7694570209321645E-2</c:v>
                </c:pt>
                <c:pt idx="279">
                  <c:v>2.660854409269886E-3</c:v>
                </c:pt>
                <c:pt idx="280">
                  <c:v>1.8526514765430324E-2</c:v>
                </c:pt>
                <c:pt idx="281">
                  <c:v>-5.1437221844170544E-3</c:v>
                </c:pt>
                <c:pt idx="282">
                  <c:v>5.1611723286543842E-2</c:v>
                </c:pt>
                <c:pt idx="283">
                  <c:v>-2.5902833937686442E-2</c:v>
                </c:pt>
                <c:pt idx="284">
                  <c:v>2.4479513516312279E-2</c:v>
                </c:pt>
                <c:pt idx="285">
                  <c:v>-6.2738318473587462E-5</c:v>
                </c:pt>
                <c:pt idx="286">
                  <c:v>7.4569169850255079E-2</c:v>
                </c:pt>
                <c:pt idx="287">
                  <c:v>-1.2696208978172474E-2</c:v>
                </c:pt>
                <c:pt idx="288">
                  <c:v>1.07288240840826E-2</c:v>
                </c:pt>
                <c:pt idx="289">
                  <c:v>8.3086149870381654E-3</c:v>
                </c:pt>
                <c:pt idx="290">
                  <c:v>3.6223135287091646E-2</c:v>
                </c:pt>
                <c:pt idx="291">
                  <c:v>2.7236567218740237E-2</c:v>
                </c:pt>
                <c:pt idx="292">
                  <c:v>-5.811696080005091E-2</c:v>
                </c:pt>
                <c:pt idx="293">
                  <c:v>-2.4285346795716922E-2</c:v>
                </c:pt>
                <c:pt idx="294">
                  <c:v>1.0041606591143282E-2</c:v>
                </c:pt>
                <c:pt idx="295">
                  <c:v>-6.7605376454600297E-3</c:v>
                </c:pt>
                <c:pt idx="296">
                  <c:v>3.612368086067419E-2</c:v>
                </c:pt>
                <c:pt idx="297">
                  <c:v>-4.3936602950454873E-2</c:v>
                </c:pt>
                <c:pt idx="298">
                  <c:v>-3.0013165268893083E-2</c:v>
                </c:pt>
                <c:pt idx="299">
                  <c:v>3.6126433971907845E-2</c:v>
                </c:pt>
                <c:pt idx="300">
                  <c:v>2.694119296856301E-2</c:v>
                </c:pt>
                <c:pt idx="301">
                  <c:v>-6.1079739423099966E-3</c:v>
                </c:pt>
                <c:pt idx="302">
                  <c:v>-7.8588827843268927E-3</c:v>
                </c:pt>
                <c:pt idx="303">
                  <c:v>-6.933843379205995E-3</c:v>
                </c:pt>
                <c:pt idx="304">
                  <c:v>3.8146486313561656E-2</c:v>
                </c:pt>
                <c:pt idx="305">
                  <c:v>-5.3224019709321446E-3</c:v>
                </c:pt>
                <c:pt idx="306">
                  <c:v>-2.373420989500008E-2</c:v>
                </c:pt>
                <c:pt idx="307">
                  <c:v>-7.2059756871551972E-3</c:v>
                </c:pt>
                <c:pt idx="308">
                  <c:v>8.6892807616276713E-3</c:v>
                </c:pt>
                <c:pt idx="309">
                  <c:v>2.8950391882514914E-2</c:v>
                </c:pt>
                <c:pt idx="310">
                  <c:v>6.6995378866606226E-2</c:v>
                </c:pt>
                <c:pt idx="311">
                  <c:v>-9.0260776378853214E-3</c:v>
                </c:pt>
                <c:pt idx="312">
                  <c:v>-2.9589245705750611E-2</c:v>
                </c:pt>
                <c:pt idx="313">
                  <c:v>-2.2102849051085505E-3</c:v>
                </c:pt>
                <c:pt idx="314">
                  <c:v>-1.0372477454824836E-2</c:v>
                </c:pt>
                <c:pt idx="315">
                  <c:v>3.7426153102737558E-3</c:v>
                </c:pt>
                <c:pt idx="316">
                  <c:v>1.7112081884549823E-2</c:v>
                </c:pt>
                <c:pt idx="317">
                  <c:v>-2.8692266585235493E-2</c:v>
                </c:pt>
                <c:pt idx="318">
                  <c:v>-5.4681384184432247E-2</c:v>
                </c:pt>
                <c:pt idx="319">
                  <c:v>3.8345649614548449E-3</c:v>
                </c:pt>
                <c:pt idx="320">
                  <c:v>-5.7085068529911687E-2</c:v>
                </c:pt>
                <c:pt idx="321">
                  <c:v>2.0693338392915317E-2</c:v>
                </c:pt>
                <c:pt idx="322">
                  <c:v>2.8306563212139091E-2</c:v>
                </c:pt>
                <c:pt idx="323">
                  <c:v>-1.8378353045149121E-2</c:v>
                </c:pt>
                <c:pt idx="324">
                  <c:v>-4.0082733408132065E-2</c:v>
                </c:pt>
                <c:pt idx="325">
                  <c:v>2.2664333738931175E-2</c:v>
                </c:pt>
                <c:pt idx="326">
                  <c:v>-6.3937996991560997E-3</c:v>
                </c:pt>
                <c:pt idx="327">
                  <c:v>3.0230773399436695E-2</c:v>
                </c:pt>
                <c:pt idx="328">
                  <c:v>-8.7279366598453145E-2</c:v>
                </c:pt>
                <c:pt idx="329">
                  <c:v>1.8514937998475478E-2</c:v>
                </c:pt>
                <c:pt idx="330">
                  <c:v>4.5908635408661747E-2</c:v>
                </c:pt>
                <c:pt idx="331">
                  <c:v>9.2530541012216805E-3</c:v>
                </c:pt>
                <c:pt idx="332">
                  <c:v>-1.4689556667623505E-2</c:v>
                </c:pt>
                <c:pt idx="333">
                  <c:v>4.5138090616647641E-3</c:v>
                </c:pt>
                <c:pt idx="334">
                  <c:v>-1.2430574846386766E-2</c:v>
                </c:pt>
                <c:pt idx="335">
                  <c:v>-5.037999943389293E-2</c:v>
                </c:pt>
                <c:pt idx="336">
                  <c:v>-8.2407141765992398E-2</c:v>
                </c:pt>
                <c:pt idx="337">
                  <c:v>3.8209241276538908E-3</c:v>
                </c:pt>
                <c:pt idx="338">
                  <c:v>2.2672434890065984E-2</c:v>
                </c:pt>
                <c:pt idx="339">
                  <c:v>1.6968493581439592E-3</c:v>
                </c:pt>
                <c:pt idx="340">
                  <c:v>-2.6653451819443896E-3</c:v>
                </c:pt>
                <c:pt idx="341">
                  <c:v>-5.8071744884202969E-2</c:v>
                </c:pt>
                <c:pt idx="342">
                  <c:v>-7.635304403382781E-3</c:v>
                </c:pt>
                <c:pt idx="343">
                  <c:v>4.5509897645616082E-2</c:v>
                </c:pt>
                <c:pt idx="344">
                  <c:v>1.5111247954107121E-2</c:v>
                </c:pt>
                <c:pt idx="345">
                  <c:v>-6.746725413663468E-2</c:v>
                </c:pt>
                <c:pt idx="346">
                  <c:v>3.5671335824121186E-2</c:v>
                </c:pt>
                <c:pt idx="347">
                  <c:v>9.9609084447678242E-3</c:v>
                </c:pt>
                <c:pt idx="348">
                  <c:v>-2.557828862980327E-2</c:v>
                </c:pt>
                <c:pt idx="349">
                  <c:v>-3.0708992042997152E-2</c:v>
                </c:pt>
                <c:pt idx="350">
                  <c:v>1.5075278925150037E-2</c:v>
                </c:pt>
                <c:pt idx="351">
                  <c:v>-3.7533901071817866E-3</c:v>
                </c:pt>
                <c:pt idx="352">
                  <c:v>4.4914796823192216E-3</c:v>
                </c:pt>
                <c:pt idx="353">
                  <c:v>4.3238425437277961E-2</c:v>
                </c:pt>
                <c:pt idx="354">
                  <c:v>-6.152160716512145E-3</c:v>
                </c:pt>
                <c:pt idx="355">
                  <c:v>4.5118858856264987E-2</c:v>
                </c:pt>
                <c:pt idx="356">
                  <c:v>3.0500523428345083E-4</c:v>
                </c:pt>
                <c:pt idx="357">
                  <c:v>-7.8352608376628385E-3</c:v>
                </c:pt>
                <c:pt idx="358">
                  <c:v>7.163533983662429E-3</c:v>
                </c:pt>
                <c:pt idx="359">
                  <c:v>-2.1635008159882618E-3</c:v>
                </c:pt>
                <c:pt idx="360">
                  <c:v>-6.1934524161823323E-2</c:v>
                </c:pt>
                <c:pt idx="361">
                  <c:v>-2.2606581545845161E-2</c:v>
                </c:pt>
                <c:pt idx="362">
                  <c:v>1.4429821918869434E-2</c:v>
                </c:pt>
                <c:pt idx="363">
                  <c:v>-2.1080184456916951E-2</c:v>
                </c:pt>
                <c:pt idx="364">
                  <c:v>3.4416034669555895E-2</c:v>
                </c:pt>
                <c:pt idx="365">
                  <c:v>-9.0849485633129889E-3</c:v>
                </c:pt>
                <c:pt idx="366">
                  <c:v>-1.8010933397597739E-2</c:v>
                </c:pt>
                <c:pt idx="367">
                  <c:v>-1.278938100343141E-2</c:v>
                </c:pt>
                <c:pt idx="368">
                  <c:v>-5.3392500844990587E-2</c:v>
                </c:pt>
                <c:pt idx="369">
                  <c:v>-6.5791292328956086E-3</c:v>
                </c:pt>
                <c:pt idx="370">
                  <c:v>-3.7120516459359543E-2</c:v>
                </c:pt>
                <c:pt idx="371">
                  <c:v>4.0844242792050789E-3</c:v>
                </c:pt>
                <c:pt idx="372">
                  <c:v>4.0702080914873928E-3</c:v>
                </c:pt>
                <c:pt idx="373">
                  <c:v>-1.8154499568823201E-4</c:v>
                </c:pt>
                <c:pt idx="374">
                  <c:v>2.0869519511268475E-2</c:v>
                </c:pt>
                <c:pt idx="375">
                  <c:v>2.8060699106925435E-2</c:v>
                </c:pt>
                <c:pt idx="376">
                  <c:v>-3.136510364734868E-2</c:v>
                </c:pt>
                <c:pt idx="377">
                  <c:v>1.2690951821386687E-2</c:v>
                </c:pt>
                <c:pt idx="378">
                  <c:v>4.989556741703538E-4</c:v>
                </c:pt>
                <c:pt idx="379">
                  <c:v>6.9587001148230243E-5</c:v>
                </c:pt>
                <c:pt idx="380">
                  <c:v>-2.0095327558014131E-2</c:v>
                </c:pt>
                <c:pt idx="381">
                  <c:v>3.1930430007502952E-3</c:v>
                </c:pt>
                <c:pt idx="382">
                  <c:v>-1.6440553995705876E-2</c:v>
                </c:pt>
                <c:pt idx="383">
                  <c:v>-2.397196194424045E-2</c:v>
                </c:pt>
                <c:pt idx="384">
                  <c:v>-0.10368202050291375</c:v>
                </c:pt>
                <c:pt idx="385">
                  <c:v>-3.8411336938280916E-2</c:v>
                </c:pt>
                <c:pt idx="386">
                  <c:v>3.4501933408616514E-2</c:v>
                </c:pt>
                <c:pt idx="387">
                  <c:v>1.1632554613741242E-2</c:v>
                </c:pt>
                <c:pt idx="388">
                  <c:v>7.8556928568509488E-3</c:v>
                </c:pt>
                <c:pt idx="389">
                  <c:v>-4.3311578412342788E-3</c:v>
                </c:pt>
                <c:pt idx="390">
                  <c:v>1.012555800540893E-2</c:v>
                </c:pt>
                <c:pt idx="391">
                  <c:v>1.444604239190328E-2</c:v>
                </c:pt>
                <c:pt idx="392">
                  <c:v>1.1314885035998312E-2</c:v>
                </c:pt>
                <c:pt idx="393">
                  <c:v>-6.1522498421324734E-3</c:v>
                </c:pt>
                <c:pt idx="394">
                  <c:v>1.5344014384354399E-2</c:v>
                </c:pt>
                <c:pt idx="395">
                  <c:v>5.3957068038357203E-3</c:v>
                </c:pt>
                <c:pt idx="396">
                  <c:v>-4.6916443482550307E-2</c:v>
                </c:pt>
                <c:pt idx="397">
                  <c:v>1.141090363192454E-2</c:v>
                </c:pt>
                <c:pt idx="398">
                  <c:v>0.11416392493918193</c:v>
                </c:pt>
                <c:pt idx="399">
                  <c:v>-4.003799401233632E-3</c:v>
                </c:pt>
                <c:pt idx="400">
                  <c:v>2.4155580772109442E-2</c:v>
                </c:pt>
                <c:pt idx="401">
                  <c:v>3.4128172184962002E-2</c:v>
                </c:pt>
                <c:pt idx="402">
                  <c:v>4.8304883831200573E-3</c:v>
                </c:pt>
                <c:pt idx="403">
                  <c:v>7.7338239664603847E-3</c:v>
                </c:pt>
                <c:pt idx="404">
                  <c:v>-1.9867176947320986E-2</c:v>
                </c:pt>
                <c:pt idx="405">
                  <c:v>-2.6122308354866508E-2</c:v>
                </c:pt>
                <c:pt idx="406">
                  <c:v>-6.9999669812876864E-3</c:v>
                </c:pt>
                <c:pt idx="4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1-384B-9072-BE838CD2C335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21-384B-9072-BE838CD2C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Bitstamp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Kraken bitcoin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'BTC-USD'!$L$3:$L$410</c:f>
              <c:numCache>
                <c:formatCode>0.00%</c:formatCode>
                <c:ptCount val="408"/>
                <c:pt idx="0">
                  <c:v>9.5701950573145789E-2</c:v>
                </c:pt>
                <c:pt idx="1">
                  <c:v>2.7355522149654421E-2</c:v>
                </c:pt>
                <c:pt idx="2">
                  <c:v>-3.2991588874557665E-2</c:v>
                </c:pt>
                <c:pt idx="3">
                  <c:v>6.3524889801499063E-2</c:v>
                </c:pt>
                <c:pt idx="4">
                  <c:v>8.2578391582608823E-2</c:v>
                </c:pt>
                <c:pt idx="5">
                  <c:v>7.2199574816132595E-2</c:v>
                </c:pt>
                <c:pt idx="6">
                  <c:v>2.9272732380691835E-2</c:v>
                </c:pt>
                <c:pt idx="7">
                  <c:v>-1.0524731680939925E-2</c:v>
                </c:pt>
                <c:pt idx="8">
                  <c:v>-5.1326497189546516E-2</c:v>
                </c:pt>
                <c:pt idx="9">
                  <c:v>-7.1204726391683515E-2</c:v>
                </c:pt>
                <c:pt idx="10">
                  <c:v>-4.0065907820433511E-2</c:v>
                </c:pt>
                <c:pt idx="11">
                  <c:v>9.8676892212785638E-2</c:v>
                </c:pt>
                <c:pt idx="12">
                  <c:v>4.65551624092857E-2</c:v>
                </c:pt>
                <c:pt idx="13">
                  <c:v>-6.0759409572408885E-2</c:v>
                </c:pt>
                <c:pt idx="14">
                  <c:v>-2.0583258992882048E-2</c:v>
                </c:pt>
                <c:pt idx="15">
                  <c:v>-5.0208333333333632E-3</c:v>
                </c:pt>
                <c:pt idx="16">
                  <c:v>2.2270148034925219E-2</c:v>
                </c:pt>
                <c:pt idx="17">
                  <c:v>-1.9098532237119548E-2</c:v>
                </c:pt>
                <c:pt idx="18">
                  <c:v>-1.1713192577904596E-2</c:v>
                </c:pt>
                <c:pt idx="19">
                  <c:v>-0.13180668401841178</c:v>
                </c:pt>
                <c:pt idx="20">
                  <c:v>7.0538883217633241E-2</c:v>
                </c:pt>
                <c:pt idx="21">
                  <c:v>-2.6508499317714485E-2</c:v>
                </c:pt>
                <c:pt idx="22">
                  <c:v>5.3347879924614539E-3</c:v>
                </c:pt>
                <c:pt idx="23">
                  <c:v>-8.5509447075038381E-4</c:v>
                </c:pt>
                <c:pt idx="24">
                  <c:v>7.5418722540561145E-3</c:v>
                </c:pt>
                <c:pt idx="25">
                  <c:v>-6.3988311783003793E-2</c:v>
                </c:pt>
                <c:pt idx="26">
                  <c:v>0.10058465808282913</c:v>
                </c:pt>
                <c:pt idx="27">
                  <c:v>2.2839270392866817E-2</c:v>
                </c:pt>
                <c:pt idx="28">
                  <c:v>2.141920323833979E-3</c:v>
                </c:pt>
                <c:pt idx="29">
                  <c:v>-3.4426477871980943E-2</c:v>
                </c:pt>
                <c:pt idx="30">
                  <c:v>1.1808802168165711E-2</c:v>
                </c:pt>
                <c:pt idx="31">
                  <c:v>5.9327689893519109E-2</c:v>
                </c:pt>
                <c:pt idx="32">
                  <c:v>6.1073707229515106E-2</c:v>
                </c:pt>
                <c:pt idx="33">
                  <c:v>-1.844733167549395E-2</c:v>
                </c:pt>
                <c:pt idx="34">
                  <c:v>3.5778693664667127E-2</c:v>
                </c:pt>
                <c:pt idx="35">
                  <c:v>2.510699373695191E-2</c:v>
                </c:pt>
                <c:pt idx="36">
                  <c:v>-1.0786337797622836E-2</c:v>
                </c:pt>
                <c:pt idx="37">
                  <c:v>0.19450265438171765</c:v>
                </c:pt>
                <c:pt idx="38">
                  <c:v>1.9120376504451198E-3</c:v>
                </c:pt>
                <c:pt idx="39">
                  <c:v>-3.5492160016514229E-2</c:v>
                </c:pt>
                <c:pt idx="40">
                  <c:v>6.9710752267937659E-2</c:v>
                </c:pt>
                <c:pt idx="41">
                  <c:v>-1.2205542638534794E-2</c:v>
                </c:pt>
                <c:pt idx="42">
                  <c:v>-3.5311115912280977E-3</c:v>
                </c:pt>
                <c:pt idx="43">
                  <c:v>3.0363458658843046E-2</c:v>
                </c:pt>
                <c:pt idx="44">
                  <c:v>-1.4794348831235538E-2</c:v>
                </c:pt>
                <c:pt idx="45">
                  <c:v>2.5529711903220953E-2</c:v>
                </c:pt>
                <c:pt idx="46">
                  <c:v>6.1174746316243978E-2</c:v>
                </c:pt>
                <c:pt idx="47">
                  <c:v>-1.13991031596411E-2</c:v>
                </c:pt>
                <c:pt idx="48">
                  <c:v>8.5480405602686771E-2</c:v>
                </c:pt>
                <c:pt idx="49">
                  <c:v>-9.3840565343861204E-4</c:v>
                </c:pt>
                <c:pt idx="50">
                  <c:v>2.7833039307037177E-2</c:v>
                </c:pt>
                <c:pt idx="51">
                  <c:v>-5.7733379646290328E-2</c:v>
                </c:pt>
                <c:pt idx="52">
                  <c:v>-9.7569944059519687E-2</c:v>
                </c:pt>
                <c:pt idx="53">
                  <c:v>1.7715415645538579E-2</c:v>
                </c:pt>
                <c:pt idx="54">
                  <c:v>-5.3571974112634146E-2</c:v>
                </c:pt>
                <c:pt idx="55">
                  <c:v>-1.6431797263795178E-2</c:v>
                </c:pt>
                <c:pt idx="56">
                  <c:v>-4.4229893535180365E-3</c:v>
                </c:pt>
                <c:pt idx="57">
                  <c:v>-1.8846679178780912E-2</c:v>
                </c:pt>
                <c:pt idx="58">
                  <c:v>9.6999931035946174E-2</c:v>
                </c:pt>
                <c:pt idx="59">
                  <c:v>-2.242585180980694E-2</c:v>
                </c:pt>
                <c:pt idx="60">
                  <c:v>3.8406228003549314E-2</c:v>
                </c:pt>
                <c:pt idx="61">
                  <c:v>-4.0079254175492962E-2</c:v>
                </c:pt>
                <c:pt idx="62">
                  <c:v>7.8309777607759035E-3</c:v>
                </c:pt>
                <c:pt idx="63">
                  <c:v>3.3939819705735008E-3</c:v>
                </c:pt>
                <c:pt idx="64">
                  <c:v>4.2177397109435466E-2</c:v>
                </c:pt>
                <c:pt idx="65">
                  <c:v>2.8655628216523121E-2</c:v>
                </c:pt>
                <c:pt idx="66">
                  <c:v>4.7707895429523806E-2</c:v>
                </c:pt>
                <c:pt idx="67">
                  <c:v>1.6808419301855393E-2</c:v>
                </c:pt>
                <c:pt idx="68">
                  <c:v>3.4372807274330119E-2</c:v>
                </c:pt>
                <c:pt idx="69">
                  <c:v>-8.6728730084024708E-3</c:v>
                </c:pt>
                <c:pt idx="70">
                  <c:v>6.7995098395279729E-2</c:v>
                </c:pt>
                <c:pt idx="71">
                  <c:v>-3.5131093355550758E-2</c:v>
                </c:pt>
                <c:pt idx="72">
                  <c:v>-5.7137008888547669E-2</c:v>
                </c:pt>
                <c:pt idx="73">
                  <c:v>2.2715146204368875E-2</c:v>
                </c:pt>
                <c:pt idx="74">
                  <c:v>3.5029312048111105E-2</c:v>
                </c:pt>
                <c:pt idx="75">
                  <c:v>-2.1285427610022056E-2</c:v>
                </c:pt>
                <c:pt idx="76">
                  <c:v>7.3541082482406761E-3</c:v>
                </c:pt>
                <c:pt idx="77">
                  <c:v>1.1432359829177674E-3</c:v>
                </c:pt>
                <c:pt idx="78">
                  <c:v>-1.3013776267282284E-2</c:v>
                </c:pt>
                <c:pt idx="79">
                  <c:v>-5.7698966867363422E-2</c:v>
                </c:pt>
                <c:pt idx="80">
                  <c:v>5.3753477839844077E-3</c:v>
                </c:pt>
                <c:pt idx="81">
                  <c:v>-3.815287159660774E-2</c:v>
                </c:pt>
                <c:pt idx="82">
                  <c:v>-1.8386987946645728E-2</c:v>
                </c:pt>
                <c:pt idx="83">
                  <c:v>7.3164710904449981E-2</c:v>
                </c:pt>
                <c:pt idx="84">
                  <c:v>1.3762366477086507E-2</c:v>
                </c:pt>
                <c:pt idx="85">
                  <c:v>-8.6856203019303191E-4</c:v>
                </c:pt>
                <c:pt idx="86">
                  <c:v>3.2427857436299723E-2</c:v>
                </c:pt>
                <c:pt idx="87">
                  <c:v>2.0147360855276242E-2</c:v>
                </c:pt>
                <c:pt idx="88">
                  <c:v>3.7423041531758905E-4</c:v>
                </c:pt>
                <c:pt idx="89">
                  <c:v>-9.1949009383396341E-4</c:v>
                </c:pt>
                <c:pt idx="90">
                  <c:v>4.6837542162216916E-3</c:v>
                </c:pt>
                <c:pt idx="91">
                  <c:v>-3.2865452277488161E-2</c:v>
                </c:pt>
                <c:pt idx="92">
                  <c:v>2.0113408670411559E-2</c:v>
                </c:pt>
                <c:pt idx="93">
                  <c:v>1.5680910764723111E-2</c:v>
                </c:pt>
                <c:pt idx="94">
                  <c:v>-1.871797040169132E-2</c:v>
                </c:pt>
                <c:pt idx="95">
                  <c:v>-3.5945038031104048E-2</c:v>
                </c:pt>
                <c:pt idx="96">
                  <c:v>3.8685151457560796E-2</c:v>
                </c:pt>
                <c:pt idx="97">
                  <c:v>2.2307673770916026E-4</c:v>
                </c:pt>
                <c:pt idx="98">
                  <c:v>2.8521468756603996E-2</c:v>
                </c:pt>
                <c:pt idx="99">
                  <c:v>3.5526335383129215E-3</c:v>
                </c:pt>
                <c:pt idx="100">
                  <c:v>-2.4608506340357827E-3</c:v>
                </c:pt>
                <c:pt idx="101">
                  <c:v>6.2388708586724739E-2</c:v>
                </c:pt>
                <c:pt idx="102">
                  <c:v>-9.0992642431748649E-3</c:v>
                </c:pt>
                <c:pt idx="103">
                  <c:v>4.0183475430846105E-3</c:v>
                </c:pt>
                <c:pt idx="104">
                  <c:v>-2.8510010959975962E-2</c:v>
                </c:pt>
                <c:pt idx="105">
                  <c:v>-2.2852147201716688E-2</c:v>
                </c:pt>
                <c:pt idx="106">
                  <c:v>-6.249453419151596E-2</c:v>
                </c:pt>
                <c:pt idx="107">
                  <c:v>-1.0413001993582083E-2</c:v>
                </c:pt>
                <c:pt idx="108">
                  <c:v>1.4519194427461857E-2</c:v>
                </c:pt>
                <c:pt idx="109">
                  <c:v>-4.7730933421635258E-2</c:v>
                </c:pt>
                <c:pt idx="110">
                  <c:v>-3.9443194692660222E-2</c:v>
                </c:pt>
                <c:pt idx="111">
                  <c:v>-9.8154262590223196E-3</c:v>
                </c:pt>
                <c:pt idx="112">
                  <c:v>-2.0667824095559229E-2</c:v>
                </c:pt>
                <c:pt idx="113">
                  <c:v>-1.9763187329979504E-2</c:v>
                </c:pt>
                <c:pt idx="114">
                  <c:v>0.10065414262169581</c:v>
                </c:pt>
                <c:pt idx="115">
                  <c:v>1.8825888731633489E-2</c:v>
                </c:pt>
                <c:pt idx="116">
                  <c:v>-3.4382868175952819E-3</c:v>
                </c:pt>
                <c:pt idx="117">
                  <c:v>-2.3824281715209894E-2</c:v>
                </c:pt>
                <c:pt idx="118">
                  <c:v>7.8018105395065707E-2</c:v>
                </c:pt>
                <c:pt idx="119">
                  <c:v>1.3265191144933297E-3</c:v>
                </c:pt>
                <c:pt idx="120">
                  <c:v>-2.1248218079575887E-2</c:v>
                </c:pt>
                <c:pt idx="121">
                  <c:v>1.0591342759241673E-2</c:v>
                </c:pt>
                <c:pt idx="122">
                  <c:v>-6.9649858962500311E-2</c:v>
                </c:pt>
                <c:pt idx="123">
                  <c:v>8.0265658141993379E-2</c:v>
                </c:pt>
                <c:pt idx="124">
                  <c:v>-1.8475765837308478E-2</c:v>
                </c:pt>
                <c:pt idx="125">
                  <c:v>1.6552403928684845E-2</c:v>
                </c:pt>
                <c:pt idx="126">
                  <c:v>2.7936069546874887E-2</c:v>
                </c:pt>
                <c:pt idx="127">
                  <c:v>-1.1520096296076532E-2</c:v>
                </c:pt>
                <c:pt idx="128">
                  <c:v>-4.1583226481873625E-2</c:v>
                </c:pt>
                <c:pt idx="129">
                  <c:v>1.5801156463266741E-2</c:v>
                </c:pt>
                <c:pt idx="130">
                  <c:v>-0.12996228223318773</c:v>
                </c:pt>
                <c:pt idx="131">
                  <c:v>6.2446139192524619E-3</c:v>
                </c:pt>
                <c:pt idx="132">
                  <c:v>3.7321692179650423E-3</c:v>
                </c:pt>
                <c:pt idx="133">
                  <c:v>-6.3582852032350146E-2</c:v>
                </c:pt>
                <c:pt idx="134">
                  <c:v>-5.6550262701596798E-3</c:v>
                </c:pt>
                <c:pt idx="135">
                  <c:v>-6.1392514762163675E-2</c:v>
                </c:pt>
                <c:pt idx="136">
                  <c:v>-1.6416250261794274E-2</c:v>
                </c:pt>
                <c:pt idx="137">
                  <c:v>-0.1422024243342993</c:v>
                </c:pt>
                <c:pt idx="138">
                  <c:v>0.10495989307357201</c:v>
                </c:pt>
                <c:pt idx="139">
                  <c:v>-8.1340226225305012E-2</c:v>
                </c:pt>
                <c:pt idx="140">
                  <c:v>4.4296046943417267E-3</c:v>
                </c:pt>
                <c:pt idx="141">
                  <c:v>-7.4498927215448041E-2</c:v>
                </c:pt>
                <c:pt idx="142">
                  <c:v>0.11908534324263353</c:v>
                </c:pt>
                <c:pt idx="143">
                  <c:v>-1.1383666161515538E-2</c:v>
                </c:pt>
                <c:pt idx="144">
                  <c:v>2.3747243325905609E-2</c:v>
                </c:pt>
                <c:pt idx="145">
                  <c:v>-2.0506207650250907E-2</c:v>
                </c:pt>
                <c:pt idx="146">
                  <c:v>-7.3006666671861065E-2</c:v>
                </c:pt>
                <c:pt idx="147">
                  <c:v>-2.9708795639190932E-2</c:v>
                </c:pt>
                <c:pt idx="148">
                  <c:v>3.0192815447411814E-2</c:v>
                </c:pt>
                <c:pt idx="149">
                  <c:v>4.6631062747283236E-2</c:v>
                </c:pt>
                <c:pt idx="150">
                  <c:v>-1.7356334428721421E-2</c:v>
                </c:pt>
                <c:pt idx="151">
                  <c:v>2.4420262009685612E-2</c:v>
                </c:pt>
                <c:pt idx="152">
                  <c:v>4.3377168432769286E-2</c:v>
                </c:pt>
                <c:pt idx="153">
                  <c:v>-5.9473919859010183E-2</c:v>
                </c:pt>
                <c:pt idx="154">
                  <c:v>-3.6738369716206032E-2</c:v>
                </c:pt>
                <c:pt idx="155">
                  <c:v>7.7875973695926692E-3</c:v>
                </c:pt>
                <c:pt idx="156">
                  <c:v>-6.2169826732776823E-2</c:v>
                </c:pt>
                <c:pt idx="157">
                  <c:v>-5.089835158781586E-3</c:v>
                </c:pt>
                <c:pt idx="158">
                  <c:v>0.11936869999691724</c:v>
                </c:pt>
                <c:pt idx="159">
                  <c:v>-1.8514973262032108E-2</c:v>
                </c:pt>
                <c:pt idx="160">
                  <c:v>1.7259941690453751E-2</c:v>
                </c:pt>
                <c:pt idx="161">
                  <c:v>-4.8160057373763054E-2</c:v>
                </c:pt>
                <c:pt idx="162">
                  <c:v>9.765701931982762E-2</c:v>
                </c:pt>
                <c:pt idx="163">
                  <c:v>3.8935749848258538E-2</c:v>
                </c:pt>
                <c:pt idx="164">
                  <c:v>-8.9142642290352958E-3</c:v>
                </c:pt>
                <c:pt idx="165">
                  <c:v>-4.5243054336821742E-2</c:v>
                </c:pt>
                <c:pt idx="166">
                  <c:v>-6.6827466972796401E-3</c:v>
                </c:pt>
                <c:pt idx="167">
                  <c:v>-5.9260301414679306E-2</c:v>
                </c:pt>
                <c:pt idx="168">
                  <c:v>-9.2896205357143602E-3</c:v>
                </c:pt>
                <c:pt idx="169">
                  <c:v>2.3293959004209164E-3</c:v>
                </c:pt>
                <c:pt idx="170">
                  <c:v>-0.11114457890567986</c:v>
                </c:pt>
                <c:pt idx="171">
                  <c:v>2.8801144079690921E-2</c:v>
                </c:pt>
                <c:pt idx="172">
                  <c:v>3.401478433418581E-2</c:v>
                </c:pt>
                <c:pt idx="173">
                  <c:v>2.9627710217554393E-2</c:v>
                </c:pt>
                <c:pt idx="174">
                  <c:v>-8.8070126628747691E-2</c:v>
                </c:pt>
                <c:pt idx="175">
                  <c:v>2.1255627378531816E-2</c:v>
                </c:pt>
                <c:pt idx="176">
                  <c:v>7.5307303704006623E-2</c:v>
                </c:pt>
                <c:pt idx="177">
                  <c:v>-6.1208374760443052E-3</c:v>
                </c:pt>
                <c:pt idx="178">
                  <c:v>4.1198581151044467E-2</c:v>
                </c:pt>
                <c:pt idx="179">
                  <c:v>-2.4248125692569733E-2</c:v>
                </c:pt>
                <c:pt idx="180">
                  <c:v>-4.2041565500469225E-2</c:v>
                </c:pt>
                <c:pt idx="181">
                  <c:v>7.3694569304625368E-3</c:v>
                </c:pt>
                <c:pt idx="182">
                  <c:v>2.5930184824362046E-2</c:v>
                </c:pt>
                <c:pt idx="183">
                  <c:v>1.7323132007045494E-2</c:v>
                </c:pt>
                <c:pt idx="184">
                  <c:v>-4.4914578705502306E-2</c:v>
                </c:pt>
                <c:pt idx="185">
                  <c:v>1.6018176957715236E-2</c:v>
                </c:pt>
                <c:pt idx="186">
                  <c:v>-1.0560070365426388E-2</c:v>
                </c:pt>
                <c:pt idx="187">
                  <c:v>-2.9032121920273268E-2</c:v>
                </c:pt>
                <c:pt idx="188">
                  <c:v>2.8196781705345453E-2</c:v>
                </c:pt>
                <c:pt idx="189">
                  <c:v>-9.1298431433646243E-3</c:v>
                </c:pt>
                <c:pt idx="190">
                  <c:v>2.2105699692102077E-2</c:v>
                </c:pt>
                <c:pt idx="191">
                  <c:v>-3.3671322149549265E-2</c:v>
                </c:pt>
                <c:pt idx="192">
                  <c:v>-1.1388007853798565E-2</c:v>
                </c:pt>
                <c:pt idx="193">
                  <c:v>2.9195184551455977E-3</c:v>
                </c:pt>
                <c:pt idx="194">
                  <c:v>-2.9701235850479346E-2</c:v>
                </c:pt>
                <c:pt idx="195">
                  <c:v>-1.445838363635521E-2</c:v>
                </c:pt>
                <c:pt idx="196">
                  <c:v>4.508386439859402E-3</c:v>
                </c:pt>
                <c:pt idx="197">
                  <c:v>7.83293709292332E-3</c:v>
                </c:pt>
                <c:pt idx="198">
                  <c:v>-2.9813086023857127E-2</c:v>
                </c:pt>
                <c:pt idx="199">
                  <c:v>-3.3822056881621321E-2</c:v>
                </c:pt>
                <c:pt idx="200">
                  <c:v>7.8957369392524956E-2</c:v>
                </c:pt>
                <c:pt idx="201">
                  <c:v>5.0540707470334567E-3</c:v>
                </c:pt>
                <c:pt idx="202">
                  <c:v>4.282514903618706E-2</c:v>
                </c:pt>
                <c:pt idx="203">
                  <c:v>1.8335318934680656E-2</c:v>
                </c:pt>
                <c:pt idx="204">
                  <c:v>3.2840861319733294E-2</c:v>
                </c:pt>
                <c:pt idx="205">
                  <c:v>5.258398093274641E-2</c:v>
                </c:pt>
                <c:pt idx="206">
                  <c:v>5.8570591913811532E-2</c:v>
                </c:pt>
                <c:pt idx="207">
                  <c:v>1.4209098778201312E-2</c:v>
                </c:pt>
                <c:pt idx="208">
                  <c:v>2.9723011505611296E-5</c:v>
                </c:pt>
                <c:pt idx="209">
                  <c:v>5.48830334353958E-2</c:v>
                </c:pt>
                <c:pt idx="210">
                  <c:v>-1.7633762038920975E-2</c:v>
                </c:pt>
                <c:pt idx="211">
                  <c:v>-3.9795729731384233E-2</c:v>
                </c:pt>
                <c:pt idx="212">
                  <c:v>-1.6904289766309311E-2</c:v>
                </c:pt>
                <c:pt idx="213">
                  <c:v>-2.5238506799981186E-2</c:v>
                </c:pt>
                <c:pt idx="214">
                  <c:v>4.0968308987567648E-2</c:v>
                </c:pt>
                <c:pt idx="215">
                  <c:v>2.9026610221352556E-2</c:v>
                </c:pt>
                <c:pt idx="216">
                  <c:v>4.7974956149542169E-2</c:v>
                </c:pt>
                <c:pt idx="217">
                  <c:v>4.0982028668169912E-2</c:v>
                </c:pt>
                <c:pt idx="218">
                  <c:v>-1.6912581865261567E-2</c:v>
                </c:pt>
                <c:pt idx="219">
                  <c:v>5.550747154138258E-2</c:v>
                </c:pt>
                <c:pt idx="220">
                  <c:v>-1.4757989833860119E-2</c:v>
                </c:pt>
                <c:pt idx="221">
                  <c:v>-1.5314724718644701E-3</c:v>
                </c:pt>
                <c:pt idx="222">
                  <c:v>-2.4053658499094799E-2</c:v>
                </c:pt>
                <c:pt idx="223">
                  <c:v>7.6862915392135633E-2</c:v>
                </c:pt>
                <c:pt idx="224">
                  <c:v>-1.5479336021418821E-2</c:v>
                </c:pt>
                <c:pt idx="225">
                  <c:v>-1.9403761439210632E-3</c:v>
                </c:pt>
                <c:pt idx="226">
                  <c:v>-2.3343178469134584E-2</c:v>
                </c:pt>
                <c:pt idx="227">
                  <c:v>-2.6913700718759759E-2</c:v>
                </c:pt>
                <c:pt idx="228">
                  <c:v>5.9918088080479492E-4</c:v>
                </c:pt>
                <c:pt idx="229">
                  <c:v>4.5686904601918821E-2</c:v>
                </c:pt>
                <c:pt idx="230">
                  <c:v>5.5420481007948386E-2</c:v>
                </c:pt>
                <c:pt idx="231">
                  <c:v>-9.5562849501581448E-3</c:v>
                </c:pt>
                <c:pt idx="232">
                  <c:v>8.5409765172241858E-3</c:v>
                </c:pt>
                <c:pt idx="233">
                  <c:v>5.2636959335814471E-3</c:v>
                </c:pt>
                <c:pt idx="234">
                  <c:v>-3.6924725849991624E-2</c:v>
                </c:pt>
                <c:pt idx="235">
                  <c:v>2.6825567190354782E-2</c:v>
                </c:pt>
                <c:pt idx="236">
                  <c:v>-4.397843374292898E-2</c:v>
                </c:pt>
                <c:pt idx="237">
                  <c:v>4.7895383949518866E-2</c:v>
                </c:pt>
                <c:pt idx="238">
                  <c:v>-3.3631028936778051E-3</c:v>
                </c:pt>
                <c:pt idx="239">
                  <c:v>-2.5879037162493956E-3</c:v>
                </c:pt>
                <c:pt idx="240">
                  <c:v>-3.6986833500243343E-2</c:v>
                </c:pt>
                <c:pt idx="241">
                  <c:v>3.2476346412091406E-3</c:v>
                </c:pt>
                <c:pt idx="242">
                  <c:v>3.5995350759573164E-2</c:v>
                </c:pt>
                <c:pt idx="243">
                  <c:v>8.6237441787679892E-3</c:v>
                </c:pt>
                <c:pt idx="244">
                  <c:v>1.5225838608343034E-2</c:v>
                </c:pt>
                <c:pt idx="245">
                  <c:v>-1.6367803004254666E-3</c:v>
                </c:pt>
                <c:pt idx="246">
                  <c:v>3.7364876391481783E-2</c:v>
                </c:pt>
                <c:pt idx="247">
                  <c:v>1.735055959086873E-2</c:v>
                </c:pt>
                <c:pt idx="248">
                  <c:v>-0.11082488113803923</c:v>
                </c:pt>
                <c:pt idx="249">
                  <c:v>-1.6533658566977638E-2</c:v>
                </c:pt>
                <c:pt idx="250">
                  <c:v>6.527605477226528E-3</c:v>
                </c:pt>
                <c:pt idx="251">
                  <c:v>-3.3096292291844409E-2</c:v>
                </c:pt>
                <c:pt idx="252">
                  <c:v>7.117669377926461E-3</c:v>
                </c:pt>
                <c:pt idx="253">
                  <c:v>1.8999633881743305E-2</c:v>
                </c:pt>
                <c:pt idx="254">
                  <c:v>-2.3040295427392277E-2</c:v>
                </c:pt>
                <c:pt idx="255">
                  <c:v>4.7334546766000463E-2</c:v>
                </c:pt>
                <c:pt idx="256">
                  <c:v>2.2243933424452411E-2</c:v>
                </c:pt>
                <c:pt idx="257">
                  <c:v>-8.1057607598107317E-3</c:v>
                </c:pt>
                <c:pt idx="258">
                  <c:v>-9.5363043711307327E-3</c:v>
                </c:pt>
                <c:pt idx="259">
                  <c:v>2.1595098042117122E-2</c:v>
                </c:pt>
                <c:pt idx="260">
                  <c:v>-2.2378707936848152E-2</c:v>
                </c:pt>
                <c:pt idx="261">
                  <c:v>-8.9093824246882058E-2</c:v>
                </c:pt>
                <c:pt idx="262">
                  <c:v>-5.6683952199077958E-2</c:v>
                </c:pt>
                <c:pt idx="263">
                  <c:v>7.3725248506399721E-2</c:v>
                </c:pt>
                <c:pt idx="264">
                  <c:v>3.0144165353469088E-2</c:v>
                </c:pt>
                <c:pt idx="265">
                  <c:v>-4.5764806752257581E-2</c:v>
                </c:pt>
                <c:pt idx="266">
                  <c:v>-2.9478278119420276E-3</c:v>
                </c:pt>
                <c:pt idx="267">
                  <c:v>1.1294832966193935E-2</c:v>
                </c:pt>
                <c:pt idx="268">
                  <c:v>-2.3490946477388142E-2</c:v>
                </c:pt>
                <c:pt idx="269">
                  <c:v>-2.7039941635195741E-2</c:v>
                </c:pt>
                <c:pt idx="270">
                  <c:v>1.2031961801749258E-2</c:v>
                </c:pt>
                <c:pt idx="271">
                  <c:v>5.5160568954020883E-2</c:v>
                </c:pt>
                <c:pt idx="272">
                  <c:v>9.8950300026714233E-2</c:v>
                </c:pt>
                <c:pt idx="273">
                  <c:v>-1.0090123154887443E-2</c:v>
                </c:pt>
                <c:pt idx="274">
                  <c:v>1.153655805292142E-2</c:v>
                </c:pt>
                <c:pt idx="275">
                  <c:v>2.0860176221335403E-2</c:v>
                </c:pt>
                <c:pt idx="276">
                  <c:v>4.5876357120141487E-2</c:v>
                </c:pt>
                <c:pt idx="277">
                  <c:v>7.4650702245909306E-2</c:v>
                </c:pt>
                <c:pt idx="278">
                  <c:v>-2.8153722261440306E-2</c:v>
                </c:pt>
                <c:pt idx="279">
                  <c:v>3.1533290200715935E-3</c:v>
                </c:pt>
                <c:pt idx="280">
                  <c:v>1.8898493825014295E-2</c:v>
                </c:pt>
                <c:pt idx="281">
                  <c:v>-4.7650905143468147E-3</c:v>
                </c:pt>
                <c:pt idx="282">
                  <c:v>5.0630586338834327E-2</c:v>
                </c:pt>
                <c:pt idx="283">
                  <c:v>-2.5914670210767321E-2</c:v>
                </c:pt>
                <c:pt idx="284">
                  <c:v>2.4628054866561611E-2</c:v>
                </c:pt>
                <c:pt idx="285">
                  <c:v>-5.1765111883206316E-5</c:v>
                </c:pt>
                <c:pt idx="286">
                  <c:v>7.4701969163129212E-2</c:v>
                </c:pt>
                <c:pt idx="287">
                  <c:v>-1.2765550254754676E-2</c:v>
                </c:pt>
                <c:pt idx="288">
                  <c:v>1.0985824604659244E-2</c:v>
                </c:pt>
                <c:pt idx="289">
                  <c:v>8.0547334477649724E-3</c:v>
                </c:pt>
                <c:pt idx="290">
                  <c:v>3.5576246500947484E-2</c:v>
                </c:pt>
                <c:pt idx="291">
                  <c:v>2.7220675197897393E-2</c:v>
                </c:pt>
                <c:pt idx="292">
                  <c:v>-5.714278353897706E-2</c:v>
                </c:pt>
                <c:pt idx="293">
                  <c:v>-2.4377590026525509E-2</c:v>
                </c:pt>
                <c:pt idx="294">
                  <c:v>1.0478614782741147E-2</c:v>
                </c:pt>
                <c:pt idx="295">
                  <c:v>-6.9874252430274231E-3</c:v>
                </c:pt>
                <c:pt idx="296">
                  <c:v>3.5975443177295841E-2</c:v>
                </c:pt>
                <c:pt idx="297">
                  <c:v>-4.3948449345759699E-2</c:v>
                </c:pt>
                <c:pt idx="298">
                  <c:v>-3.0869798578509355E-2</c:v>
                </c:pt>
                <c:pt idx="299">
                  <c:v>3.6377786025700409E-2</c:v>
                </c:pt>
                <c:pt idx="300">
                  <c:v>2.8201884185503179E-2</c:v>
                </c:pt>
                <c:pt idx="301">
                  <c:v>-5.9274570681100425E-3</c:v>
                </c:pt>
                <c:pt idx="302">
                  <c:v>-9.2497775797120152E-3</c:v>
                </c:pt>
                <c:pt idx="303">
                  <c:v>-7.1152865801904497E-3</c:v>
                </c:pt>
                <c:pt idx="304">
                  <c:v>3.836245349651235E-2</c:v>
                </c:pt>
                <c:pt idx="305">
                  <c:v>-5.205184950995867E-3</c:v>
                </c:pt>
                <c:pt idx="306">
                  <c:v>-2.3414160842272325E-2</c:v>
                </c:pt>
                <c:pt idx="307">
                  <c:v>-6.920908436352069E-3</c:v>
                </c:pt>
                <c:pt idx="308">
                  <c:v>8.3649684238948918E-3</c:v>
                </c:pt>
                <c:pt idx="309">
                  <c:v>2.855850369273627E-2</c:v>
                </c:pt>
                <c:pt idx="310">
                  <c:v>6.7282780410742538E-2</c:v>
                </c:pt>
                <c:pt idx="311">
                  <c:v>-9.0776950517325039E-3</c:v>
                </c:pt>
                <c:pt idx="312">
                  <c:v>-3.0237780697556227E-2</c:v>
                </c:pt>
                <c:pt idx="313">
                  <c:v>-1.5418637574680094E-3</c:v>
                </c:pt>
                <c:pt idx="314">
                  <c:v>-1.0226880565394114E-2</c:v>
                </c:pt>
                <c:pt idx="315">
                  <c:v>4.0385975899339677E-3</c:v>
                </c:pt>
                <c:pt idx="316">
                  <c:v>1.6957343281765569E-2</c:v>
                </c:pt>
                <c:pt idx="317">
                  <c:v>-2.9060964401242173E-2</c:v>
                </c:pt>
                <c:pt idx="318">
                  <c:v>-5.4456735196268147E-2</c:v>
                </c:pt>
                <c:pt idx="319">
                  <c:v>3.8465433070329347E-3</c:v>
                </c:pt>
                <c:pt idx="320">
                  <c:v>-5.7243350368910928E-2</c:v>
                </c:pt>
                <c:pt idx="321">
                  <c:v>2.1274416411356301E-2</c:v>
                </c:pt>
                <c:pt idx="322">
                  <c:v>2.8213158594184717E-2</c:v>
                </c:pt>
                <c:pt idx="323">
                  <c:v>-1.8238190191696146E-2</c:v>
                </c:pt>
                <c:pt idx="324">
                  <c:v>-4.0634324650932419E-2</c:v>
                </c:pt>
                <c:pt idx="325">
                  <c:v>2.2842176561633121E-2</c:v>
                </c:pt>
                <c:pt idx="326">
                  <c:v>-6.8588063318524295E-3</c:v>
                </c:pt>
                <c:pt idx="327">
                  <c:v>3.1565587235547143E-2</c:v>
                </c:pt>
                <c:pt idx="328">
                  <c:v>-8.8163716851663687E-2</c:v>
                </c:pt>
                <c:pt idx="329">
                  <c:v>1.8317938402304668E-2</c:v>
                </c:pt>
                <c:pt idx="330">
                  <c:v>4.6807958278517914E-2</c:v>
                </c:pt>
                <c:pt idx="331">
                  <c:v>8.8347193990778727E-3</c:v>
                </c:pt>
                <c:pt idx="332">
                  <c:v>-1.5057449962935454E-2</c:v>
                </c:pt>
                <c:pt idx="333">
                  <c:v>4.8701059358178256E-3</c:v>
                </c:pt>
                <c:pt idx="334">
                  <c:v>-1.2290139016226442E-2</c:v>
                </c:pt>
                <c:pt idx="335">
                  <c:v>-4.9591002044989674E-2</c:v>
                </c:pt>
                <c:pt idx="336">
                  <c:v>-8.3893011440040688E-2</c:v>
                </c:pt>
                <c:pt idx="337">
                  <c:v>4.635932549567956E-3</c:v>
                </c:pt>
                <c:pt idx="338">
                  <c:v>2.2072562198740764E-2</c:v>
                </c:pt>
                <c:pt idx="339">
                  <c:v>1.4305212145189206E-3</c:v>
                </c:pt>
                <c:pt idx="340">
                  <c:v>-1.6595782672279569E-3</c:v>
                </c:pt>
                <c:pt idx="341">
                  <c:v>-5.8369358549995698E-2</c:v>
                </c:pt>
                <c:pt idx="342">
                  <c:v>-9.4698561472751352E-3</c:v>
                </c:pt>
                <c:pt idx="343">
                  <c:v>4.7899959314774199E-2</c:v>
                </c:pt>
                <c:pt idx="344">
                  <c:v>1.4652471410231405E-2</c:v>
                </c:pt>
                <c:pt idx="345">
                  <c:v>-6.7818494712553079E-2</c:v>
                </c:pt>
                <c:pt idx="346">
                  <c:v>3.5632729531202001E-2</c:v>
                </c:pt>
                <c:pt idx="347">
                  <c:v>1.0061591288771377E-2</c:v>
                </c:pt>
                <c:pt idx="348">
                  <c:v>-2.4826073044001973E-2</c:v>
                </c:pt>
                <c:pt idx="349">
                  <c:v>-3.0474103620764081E-2</c:v>
                </c:pt>
                <c:pt idx="350">
                  <c:v>1.4519295439259894E-2</c:v>
                </c:pt>
                <c:pt idx="351">
                  <c:v>-3.7797127119716389E-3</c:v>
                </c:pt>
                <c:pt idx="352">
                  <c:v>4.503404049316817E-3</c:v>
                </c:pt>
                <c:pt idx="353">
                  <c:v>4.2947031866140906E-2</c:v>
                </c:pt>
                <c:pt idx="354">
                  <c:v>-6.3533801241205667E-3</c:v>
                </c:pt>
                <c:pt idx="355">
                  <c:v>4.5887625390819586E-2</c:v>
                </c:pt>
                <c:pt idx="356">
                  <c:v>-1.675516224187712E-4</c:v>
                </c:pt>
                <c:pt idx="357">
                  <c:v>-7.853036536308533E-3</c:v>
                </c:pt>
                <c:pt idx="358">
                  <c:v>6.9186090540820366E-3</c:v>
                </c:pt>
                <c:pt idx="359">
                  <c:v>-1.4392254092784329E-3</c:v>
                </c:pt>
                <c:pt idx="360">
                  <c:v>-6.2597166968563989E-2</c:v>
                </c:pt>
                <c:pt idx="361">
                  <c:v>-2.2294203389331413E-2</c:v>
                </c:pt>
                <c:pt idx="362">
                  <c:v>1.4356750458658807E-2</c:v>
                </c:pt>
                <c:pt idx="363">
                  <c:v>-1.9858449639464482E-2</c:v>
                </c:pt>
                <c:pt idx="364">
                  <c:v>3.3821731206116201E-2</c:v>
                </c:pt>
                <c:pt idx="365">
                  <c:v>-8.9414623058339249E-3</c:v>
                </c:pt>
                <c:pt idx="366">
                  <c:v>-1.9225465055917379E-2</c:v>
                </c:pt>
                <c:pt idx="367">
                  <c:v>-1.3348222831707779E-2</c:v>
                </c:pt>
                <c:pt idx="368">
                  <c:v>-5.203404626800523E-2</c:v>
                </c:pt>
                <c:pt idx="369">
                  <c:v>-7.7862040068331639E-3</c:v>
                </c:pt>
                <c:pt idx="370">
                  <c:v>-3.624192530442516E-2</c:v>
                </c:pt>
                <c:pt idx="371">
                  <c:v>3.7343814929144958E-3</c:v>
                </c:pt>
                <c:pt idx="372">
                  <c:v>4.4383924787190221E-3</c:v>
                </c:pt>
                <c:pt idx="373">
                  <c:v>-7.2571730552795088E-4</c:v>
                </c:pt>
                <c:pt idx="374">
                  <c:v>2.1282615875285904E-2</c:v>
                </c:pt>
                <c:pt idx="375">
                  <c:v>2.8020872332459756E-2</c:v>
                </c:pt>
                <c:pt idx="376">
                  <c:v>-3.0991384706431258E-2</c:v>
                </c:pt>
                <c:pt idx="377">
                  <c:v>1.2459145625028922E-2</c:v>
                </c:pt>
                <c:pt idx="378">
                  <c:v>-7.888200991290617E-6</c:v>
                </c:pt>
                <c:pt idx="379">
                  <c:v>1.3201240498972311E-4</c:v>
                </c:pt>
                <c:pt idx="380">
                  <c:v>-1.9779064993029061E-2</c:v>
                </c:pt>
                <c:pt idx="381">
                  <c:v>2.8950372109193268E-3</c:v>
                </c:pt>
                <c:pt idx="382">
                  <c:v>-1.6381137115538014E-2</c:v>
                </c:pt>
                <c:pt idx="383">
                  <c:v>-2.2722818132288713E-2</c:v>
                </c:pt>
                <c:pt idx="384">
                  <c:v>-0.1040991946936437</c:v>
                </c:pt>
                <c:pt idx="385">
                  <c:v>-3.84801287612212E-2</c:v>
                </c:pt>
                <c:pt idx="386">
                  <c:v>3.4268223490223182E-2</c:v>
                </c:pt>
                <c:pt idx="387">
                  <c:v>1.1885560051601241E-2</c:v>
                </c:pt>
                <c:pt idx="388">
                  <c:v>6.8324048556582806E-3</c:v>
                </c:pt>
                <c:pt idx="389">
                  <c:v>-3.9644730853143351E-3</c:v>
                </c:pt>
                <c:pt idx="390">
                  <c:v>1.0291800120121763E-2</c:v>
                </c:pt>
                <c:pt idx="391">
                  <c:v>1.4512867538370333E-2</c:v>
                </c:pt>
                <c:pt idx="392">
                  <c:v>1.176978284619512E-2</c:v>
                </c:pt>
                <c:pt idx="393">
                  <c:v>-6.5674940073549015E-3</c:v>
                </c:pt>
                <c:pt idx="394">
                  <c:v>1.449851377714606E-2</c:v>
                </c:pt>
                <c:pt idx="395">
                  <c:v>6.2641718054075035E-3</c:v>
                </c:pt>
                <c:pt idx="396">
                  <c:v>-4.671825397645013E-2</c:v>
                </c:pt>
                <c:pt idx="397">
                  <c:v>1.0741397754817417E-2</c:v>
                </c:pt>
                <c:pt idx="398">
                  <c:v>0.1141331041092859</c:v>
                </c:pt>
                <c:pt idx="399">
                  <c:v>-3.6520339195427187E-3</c:v>
                </c:pt>
                <c:pt idx="400">
                  <c:v>2.3957871685914567E-2</c:v>
                </c:pt>
                <c:pt idx="401">
                  <c:v>3.4153507853798226E-2</c:v>
                </c:pt>
                <c:pt idx="402">
                  <c:v>5.0723699447263737E-3</c:v>
                </c:pt>
                <c:pt idx="403">
                  <c:v>7.6041764001999468E-3</c:v>
                </c:pt>
                <c:pt idx="404">
                  <c:v>-2.0308444174737539E-2</c:v>
                </c:pt>
                <c:pt idx="405">
                  <c:v>-2.5696043157202975E-2</c:v>
                </c:pt>
                <c:pt idx="406">
                  <c:v>-3.8928279102650176E-3</c:v>
                </c:pt>
                <c:pt idx="407">
                  <c:v>2.6521556843557281E-3</c:v>
                </c:pt>
              </c:numCache>
            </c:numRef>
          </c:xVal>
          <c:yVal>
            <c:numRef>
              <c:f>'BTC-USD'!$N$3:$N$410</c:f>
              <c:numCache>
                <c:formatCode>0.00%</c:formatCode>
                <c:ptCount val="408"/>
                <c:pt idx="0">
                  <c:v>9.6598852338012575E-2</c:v>
                </c:pt>
                <c:pt idx="1">
                  <c:v>2.6176532625283855E-2</c:v>
                </c:pt>
                <c:pt idx="2">
                  <c:v>-3.1276165488306473E-2</c:v>
                </c:pt>
                <c:pt idx="3">
                  <c:v>6.2468796804792781E-2</c:v>
                </c:pt>
                <c:pt idx="4">
                  <c:v>8.3016152716593128E-2</c:v>
                </c:pt>
                <c:pt idx="5">
                  <c:v>7.0838768111029626E-2</c:v>
                </c:pt>
                <c:pt idx="6">
                  <c:v>2.9823495150548274E-2</c:v>
                </c:pt>
                <c:pt idx="7">
                  <c:v>-1.0195073610595351E-2</c:v>
                </c:pt>
                <c:pt idx="8">
                  <c:v>-5.1714072060836558E-2</c:v>
                </c:pt>
                <c:pt idx="9">
                  <c:v>-7.1552638817935277E-2</c:v>
                </c:pt>
                <c:pt idx="10">
                  <c:v>-3.9303823721123177E-2</c:v>
                </c:pt>
                <c:pt idx="11">
                  <c:v>9.8210089759857011E-2</c:v>
                </c:pt>
                <c:pt idx="12">
                  <c:v>4.7111401146292753E-2</c:v>
                </c:pt>
                <c:pt idx="13">
                  <c:v>-6.1601569284524649E-2</c:v>
                </c:pt>
                <c:pt idx="14">
                  <c:v>-1.9738811860707028E-2</c:v>
                </c:pt>
                <c:pt idx="15">
                  <c:v>-5.5033236520743989E-3</c:v>
                </c:pt>
                <c:pt idx="16">
                  <c:v>2.2506449559419606E-2</c:v>
                </c:pt>
                <c:pt idx="17">
                  <c:v>-1.9029285275445451E-2</c:v>
                </c:pt>
                <c:pt idx="18">
                  <c:v>-1.1518248825350019E-2</c:v>
                </c:pt>
                <c:pt idx="19">
                  <c:v>-0.13176465287594552</c:v>
                </c:pt>
                <c:pt idx="20">
                  <c:v>7.0295725952401078E-2</c:v>
                </c:pt>
                <c:pt idx="21">
                  <c:v>-2.7257575757575703E-2</c:v>
                </c:pt>
                <c:pt idx="22">
                  <c:v>5.9656391644991036E-3</c:v>
                </c:pt>
                <c:pt idx="23">
                  <c:v>-5.4502663198308099E-4</c:v>
                </c:pt>
                <c:pt idx="24">
                  <c:v>7.0210445430434198E-3</c:v>
                </c:pt>
                <c:pt idx="25">
                  <c:v>-6.3899572320851639E-2</c:v>
                </c:pt>
                <c:pt idx="26">
                  <c:v>9.8809500331972666E-2</c:v>
                </c:pt>
                <c:pt idx="27">
                  <c:v>2.4866588494304454E-2</c:v>
                </c:pt>
                <c:pt idx="28">
                  <c:v>1.0157114212079321E-3</c:v>
                </c:pt>
                <c:pt idx="29">
                  <c:v>-3.4245476943711495E-2</c:v>
                </c:pt>
                <c:pt idx="30">
                  <c:v>1.2435843246180855E-2</c:v>
                </c:pt>
                <c:pt idx="31">
                  <c:v>5.8630221954499628E-2</c:v>
                </c:pt>
                <c:pt idx="32">
                  <c:v>6.1152112676056358E-2</c:v>
                </c:pt>
                <c:pt idx="33">
                  <c:v>-1.8366962297157841E-2</c:v>
                </c:pt>
                <c:pt idx="34">
                  <c:v>3.5633738067551768E-2</c:v>
                </c:pt>
                <c:pt idx="35">
                  <c:v>2.507526758180223E-2</c:v>
                </c:pt>
                <c:pt idx="36">
                  <c:v>-9.7332959726926793E-3</c:v>
                </c:pt>
                <c:pt idx="37">
                  <c:v>0.19423586941702742</c:v>
                </c:pt>
                <c:pt idx="38">
                  <c:v>1.6585605417678284E-3</c:v>
                </c:pt>
                <c:pt idx="39">
                  <c:v>-3.5595706065011168E-2</c:v>
                </c:pt>
                <c:pt idx="40">
                  <c:v>6.9464295668654863E-2</c:v>
                </c:pt>
                <c:pt idx="41">
                  <c:v>-1.0266289707856924E-2</c:v>
                </c:pt>
                <c:pt idx="42">
                  <c:v>-5.6982877751188266E-3</c:v>
                </c:pt>
                <c:pt idx="43">
                  <c:v>3.0716166771539655E-2</c:v>
                </c:pt>
                <c:pt idx="44">
                  <c:v>-1.4647572338575499E-2</c:v>
                </c:pt>
                <c:pt idx="45">
                  <c:v>2.6735034034182314E-2</c:v>
                </c:pt>
                <c:pt idx="46">
                  <c:v>5.9150282311398072E-2</c:v>
                </c:pt>
                <c:pt idx="47">
                  <c:v>-1.014962593516211E-2</c:v>
                </c:pt>
                <c:pt idx="48">
                  <c:v>8.3835747050923448E-2</c:v>
                </c:pt>
                <c:pt idx="49">
                  <c:v>2.1098970262967143E-4</c:v>
                </c:pt>
                <c:pt idx="50">
                  <c:v>2.7522984981774856E-2</c:v>
                </c:pt>
                <c:pt idx="51">
                  <c:v>-5.7821821452617717E-2</c:v>
                </c:pt>
                <c:pt idx="52">
                  <c:v>-9.703664310458171E-2</c:v>
                </c:pt>
                <c:pt idx="53">
                  <c:v>1.6930539593208893E-2</c:v>
                </c:pt>
                <c:pt idx="54">
                  <c:v>-5.3615992696223524E-2</c:v>
                </c:pt>
                <c:pt idx="55">
                  <c:v>-1.5872847231813703E-2</c:v>
                </c:pt>
                <c:pt idx="56">
                  <c:v>-3.115654924483735E-3</c:v>
                </c:pt>
                <c:pt idx="57">
                  <c:v>-2.0030235953060527E-2</c:v>
                </c:pt>
                <c:pt idx="58">
                  <c:v>9.6701543140297108E-2</c:v>
                </c:pt>
                <c:pt idx="59">
                  <c:v>-2.2863442071554774E-2</c:v>
                </c:pt>
                <c:pt idx="60">
                  <c:v>3.9471024745185268E-2</c:v>
                </c:pt>
                <c:pt idx="61">
                  <c:v>-4.1071428571428537E-2</c:v>
                </c:pt>
                <c:pt idx="62">
                  <c:v>8.3736809435133175E-3</c:v>
                </c:pt>
                <c:pt idx="63">
                  <c:v>3.3897818187043072E-3</c:v>
                </c:pt>
                <c:pt idx="64">
                  <c:v>4.217595537005181E-2</c:v>
                </c:pt>
                <c:pt idx="65">
                  <c:v>2.7720491422090321E-2</c:v>
                </c:pt>
                <c:pt idx="66">
                  <c:v>4.8763723150357929E-2</c:v>
                </c:pt>
                <c:pt idx="67">
                  <c:v>1.6785304666023348E-2</c:v>
                </c:pt>
                <c:pt idx="68">
                  <c:v>3.5073678179441847E-2</c:v>
                </c:pt>
                <c:pt idx="69">
                  <c:v>-9.9619615325402533E-3</c:v>
                </c:pt>
                <c:pt idx="70">
                  <c:v>6.8855924799944068E-2</c:v>
                </c:pt>
                <c:pt idx="71">
                  <c:v>-3.5534181502544393E-2</c:v>
                </c:pt>
                <c:pt idx="72">
                  <c:v>-5.7644687980393572E-2</c:v>
                </c:pt>
                <c:pt idx="73">
                  <c:v>2.3221223021582693E-2</c:v>
                </c:pt>
                <c:pt idx="74">
                  <c:v>3.5891378440564559E-2</c:v>
                </c:pt>
                <c:pt idx="75">
                  <c:v>-2.1924897765258855E-2</c:v>
                </c:pt>
                <c:pt idx="76">
                  <c:v>7.9960583543976504E-3</c:v>
                </c:pt>
                <c:pt idx="77">
                  <c:v>-1.7555394153023762E-4</c:v>
                </c:pt>
                <c:pt idx="78">
                  <c:v>-1.2277162274752285E-2</c:v>
                </c:pt>
                <c:pt idx="79">
                  <c:v>-5.7221881404849295E-2</c:v>
                </c:pt>
                <c:pt idx="80">
                  <c:v>4.736103639701339E-3</c:v>
                </c:pt>
                <c:pt idx="81">
                  <c:v>-3.7855580271309086E-2</c:v>
                </c:pt>
                <c:pt idx="82">
                  <c:v>-1.8719236314821308E-2</c:v>
                </c:pt>
                <c:pt idx="83">
                  <c:v>7.3025573468914473E-2</c:v>
                </c:pt>
                <c:pt idx="84">
                  <c:v>1.4351043002277519E-2</c:v>
                </c:pt>
                <c:pt idx="85">
                  <c:v>-1.2604650829687314E-3</c:v>
                </c:pt>
                <c:pt idx="86">
                  <c:v>3.3024990140188448E-2</c:v>
                </c:pt>
                <c:pt idx="87">
                  <c:v>2.0074899087536124E-2</c:v>
                </c:pt>
                <c:pt idx="88">
                  <c:v>8.8463959442730555E-5</c:v>
                </c:pt>
                <c:pt idx="89">
                  <c:v>-9.0667537619371075E-4</c:v>
                </c:pt>
                <c:pt idx="90">
                  <c:v>4.9001496605820538E-3</c:v>
                </c:pt>
                <c:pt idx="91">
                  <c:v>-3.2559762930632785E-2</c:v>
                </c:pt>
                <c:pt idx="92">
                  <c:v>1.91947319567769E-2</c:v>
                </c:pt>
                <c:pt idx="93">
                  <c:v>1.5894836326144857E-2</c:v>
                </c:pt>
                <c:pt idx="94">
                  <c:v>-1.8655277401894432E-2</c:v>
                </c:pt>
                <c:pt idx="95">
                  <c:v>-3.5999731113757871E-2</c:v>
                </c:pt>
                <c:pt idx="96">
                  <c:v>3.7698132436950749E-2</c:v>
                </c:pt>
                <c:pt idx="97">
                  <c:v>1.2595434973265984E-3</c:v>
                </c:pt>
                <c:pt idx="98">
                  <c:v>2.8662880743417718E-2</c:v>
                </c:pt>
                <c:pt idx="99">
                  <c:v>3.0179538139307738E-3</c:v>
                </c:pt>
                <c:pt idx="100">
                  <c:v>-2.2066181866702284E-3</c:v>
                </c:pt>
                <c:pt idx="101">
                  <c:v>6.2909850109571952E-2</c:v>
                </c:pt>
                <c:pt idx="102">
                  <c:v>-9.7220824316842647E-3</c:v>
                </c:pt>
                <c:pt idx="103">
                  <c:v>4.3513474884466774E-3</c:v>
                </c:pt>
                <c:pt idx="104">
                  <c:v>-2.8271903609885629E-2</c:v>
                </c:pt>
                <c:pt idx="105">
                  <c:v>-2.2289480107395732E-2</c:v>
                </c:pt>
                <c:pt idx="106">
                  <c:v>-6.3999121247828028E-2</c:v>
                </c:pt>
                <c:pt idx="107">
                  <c:v>-9.2425648739861144E-3</c:v>
                </c:pt>
                <c:pt idx="108">
                  <c:v>1.39985642498206E-2</c:v>
                </c:pt>
                <c:pt idx="109">
                  <c:v>-4.7518584070796566E-2</c:v>
                </c:pt>
                <c:pt idx="110">
                  <c:v>-3.8747417086622327E-2</c:v>
                </c:pt>
                <c:pt idx="111">
                  <c:v>-1.0657258843997708E-2</c:v>
                </c:pt>
                <c:pt idx="112">
                  <c:v>-2.1206087688823594E-2</c:v>
                </c:pt>
                <c:pt idx="113">
                  <c:v>-1.9701198161833688E-2</c:v>
                </c:pt>
                <c:pt idx="114">
                  <c:v>0.10070764562736101</c:v>
                </c:pt>
                <c:pt idx="115">
                  <c:v>1.8996557012796789E-2</c:v>
                </c:pt>
                <c:pt idx="116">
                  <c:v>-3.2571574855614349E-3</c:v>
                </c:pt>
                <c:pt idx="117">
                  <c:v>-2.4038557868679589E-2</c:v>
                </c:pt>
                <c:pt idx="118">
                  <c:v>7.839550873840051E-2</c:v>
                </c:pt>
                <c:pt idx="119">
                  <c:v>1.3707165109033692E-3</c:v>
                </c:pt>
                <c:pt idx="120">
                  <c:v>-2.1443435097616259E-2</c:v>
                </c:pt>
                <c:pt idx="121">
                  <c:v>1.0155691161016334E-2</c:v>
                </c:pt>
                <c:pt idx="122">
                  <c:v>-6.9135478682018081E-2</c:v>
                </c:pt>
                <c:pt idx="123">
                  <c:v>7.9972726965367613E-2</c:v>
                </c:pt>
                <c:pt idx="124">
                  <c:v>-1.8713987314142755E-2</c:v>
                </c:pt>
                <c:pt idx="125">
                  <c:v>1.7048586433089818E-2</c:v>
                </c:pt>
                <c:pt idx="126">
                  <c:v>2.7373960929195196E-2</c:v>
                </c:pt>
                <c:pt idx="127">
                  <c:v>-1.1207080798862901E-2</c:v>
                </c:pt>
                <c:pt idx="128">
                  <c:v>-4.1257026989472201E-2</c:v>
                </c:pt>
                <c:pt idx="129">
                  <c:v>1.5377155423068611E-2</c:v>
                </c:pt>
                <c:pt idx="130">
                  <c:v>-0.12766729811885991</c:v>
                </c:pt>
                <c:pt idx="131">
                  <c:v>3.4846584125713953E-3</c:v>
                </c:pt>
                <c:pt idx="132">
                  <c:v>4.5052662092956997E-3</c:v>
                </c:pt>
                <c:pt idx="133">
                  <c:v>-6.2684622938335433E-2</c:v>
                </c:pt>
                <c:pt idx="134">
                  <c:v>-6.1726151405461227E-3</c:v>
                </c:pt>
                <c:pt idx="135">
                  <c:v>-6.304751906097783E-2</c:v>
                </c:pt>
                <c:pt idx="136">
                  <c:v>-1.5076299946271021E-2</c:v>
                </c:pt>
                <c:pt idx="137">
                  <c:v>-0.14344029168764794</c:v>
                </c:pt>
                <c:pt idx="138">
                  <c:v>0.1053907893626691</c:v>
                </c:pt>
                <c:pt idx="139">
                  <c:v>-8.083053877177182E-2</c:v>
                </c:pt>
                <c:pt idx="140">
                  <c:v>3.6590886565575076E-3</c:v>
                </c:pt>
                <c:pt idx="141">
                  <c:v>-7.3382032277952258E-2</c:v>
                </c:pt>
                <c:pt idx="142">
                  <c:v>0.1185236816940678</c:v>
                </c:pt>
                <c:pt idx="143">
                  <c:v>-1.1477115296468665E-2</c:v>
                </c:pt>
                <c:pt idx="144">
                  <c:v>2.3335356529758045E-2</c:v>
                </c:pt>
                <c:pt idx="145">
                  <c:v>-1.953726590282534E-2</c:v>
                </c:pt>
                <c:pt idx="146">
                  <c:v>-7.3540102397939622E-2</c:v>
                </c:pt>
                <c:pt idx="147">
                  <c:v>-2.9909847298081327E-2</c:v>
                </c:pt>
                <c:pt idx="148">
                  <c:v>3.0540261030834959E-2</c:v>
                </c:pt>
                <c:pt idx="149">
                  <c:v>4.5691796220195258E-2</c:v>
                </c:pt>
                <c:pt idx="150">
                  <c:v>-1.68213425978051E-2</c:v>
                </c:pt>
                <c:pt idx="151">
                  <c:v>2.4239086276423683E-2</c:v>
                </c:pt>
                <c:pt idx="152">
                  <c:v>4.3425714688821726E-2</c:v>
                </c:pt>
                <c:pt idx="153">
                  <c:v>-5.9926116040676991E-2</c:v>
                </c:pt>
                <c:pt idx="154">
                  <c:v>-3.5635874152253666E-2</c:v>
                </c:pt>
                <c:pt idx="155">
                  <c:v>7.1592194649721108E-3</c:v>
                </c:pt>
                <c:pt idx="156">
                  <c:v>-6.1510519992176382E-2</c:v>
                </c:pt>
                <c:pt idx="157">
                  <c:v>-4.9899367623765789E-3</c:v>
                </c:pt>
                <c:pt idx="158">
                  <c:v>0.11898264512268097</c:v>
                </c:pt>
                <c:pt idx="159">
                  <c:v>-1.9199709062904469E-2</c:v>
                </c:pt>
                <c:pt idx="160">
                  <c:v>1.7552564997382447E-2</c:v>
                </c:pt>
                <c:pt idx="161">
                  <c:v>-4.7620451098809746E-2</c:v>
                </c:pt>
                <c:pt idx="162">
                  <c:v>9.8177234990111106E-2</c:v>
                </c:pt>
                <c:pt idx="163">
                  <c:v>3.8330096888401721E-2</c:v>
                </c:pt>
                <c:pt idx="164">
                  <c:v>-8.9857589783572944E-3</c:v>
                </c:pt>
                <c:pt idx="165">
                  <c:v>-4.5547793440321116E-2</c:v>
                </c:pt>
                <c:pt idx="166">
                  <c:v>-6.7532494633136819E-3</c:v>
                </c:pt>
                <c:pt idx="167">
                  <c:v>-5.9199226854210418E-2</c:v>
                </c:pt>
                <c:pt idx="168">
                  <c:v>-9.3094015185350987E-3</c:v>
                </c:pt>
                <c:pt idx="169">
                  <c:v>2.9444499232189614E-3</c:v>
                </c:pt>
                <c:pt idx="170">
                  <c:v>-0.11068408484337688</c:v>
                </c:pt>
                <c:pt idx="171">
                  <c:v>2.7199322702115225E-2</c:v>
                </c:pt>
                <c:pt idx="172">
                  <c:v>3.5892878011575924E-2</c:v>
                </c:pt>
                <c:pt idx="173">
                  <c:v>2.9192507859977956E-2</c:v>
                </c:pt>
                <c:pt idx="174">
                  <c:v>-8.8929978711497437E-2</c:v>
                </c:pt>
                <c:pt idx="175">
                  <c:v>2.195119634495013E-2</c:v>
                </c:pt>
                <c:pt idx="176">
                  <c:v>7.4303683737646065E-2</c:v>
                </c:pt>
                <c:pt idx="177">
                  <c:v>-5.8629629736441924E-3</c:v>
                </c:pt>
                <c:pt idx="178">
                  <c:v>4.1520654444186622E-2</c:v>
                </c:pt>
                <c:pt idx="179">
                  <c:v>-2.3872457406422409E-2</c:v>
                </c:pt>
                <c:pt idx="180">
                  <c:v>-4.3194411947657496E-2</c:v>
                </c:pt>
                <c:pt idx="181">
                  <c:v>8.0668249215682941E-3</c:v>
                </c:pt>
                <c:pt idx="182">
                  <c:v>2.6107227486399154E-2</c:v>
                </c:pt>
                <c:pt idx="183">
                  <c:v>1.7863423803675227E-2</c:v>
                </c:pt>
                <c:pt idx="184">
                  <c:v>-4.5528961903413157E-2</c:v>
                </c:pt>
                <c:pt idx="185">
                  <c:v>1.5947723279996273E-2</c:v>
                </c:pt>
                <c:pt idx="186">
                  <c:v>-1.0220534540674842E-2</c:v>
                </c:pt>
                <c:pt idx="187">
                  <c:v>-2.9597079542335814E-2</c:v>
                </c:pt>
                <c:pt idx="188">
                  <c:v>2.7638053414917652E-2</c:v>
                </c:pt>
                <c:pt idx="189">
                  <c:v>-7.95478085880863E-3</c:v>
                </c:pt>
                <c:pt idx="190">
                  <c:v>2.1618509525031415E-2</c:v>
                </c:pt>
                <c:pt idx="191">
                  <c:v>-3.32760045434769E-2</c:v>
                </c:pt>
                <c:pt idx="192">
                  <c:v>-1.1610732376243327E-2</c:v>
                </c:pt>
                <c:pt idx="193">
                  <c:v>2.8206546485793904E-3</c:v>
                </c:pt>
                <c:pt idx="194">
                  <c:v>-2.9943440844486635E-2</c:v>
                </c:pt>
                <c:pt idx="195">
                  <c:v>-1.3404497276376937E-2</c:v>
                </c:pt>
                <c:pt idx="196">
                  <c:v>3.3146638052086175E-3</c:v>
                </c:pt>
                <c:pt idx="197">
                  <c:v>8.5718819422404557E-3</c:v>
                </c:pt>
                <c:pt idx="198">
                  <c:v>-3.0194996239785277E-2</c:v>
                </c:pt>
                <c:pt idx="199">
                  <c:v>-3.3497185314969036E-2</c:v>
                </c:pt>
                <c:pt idx="200">
                  <c:v>7.8450790752011779E-2</c:v>
                </c:pt>
                <c:pt idx="201">
                  <c:v>4.9276264591440189E-3</c:v>
                </c:pt>
                <c:pt idx="202">
                  <c:v>4.1993848212543261E-2</c:v>
                </c:pt>
                <c:pt idx="203">
                  <c:v>1.9192009274948685E-2</c:v>
                </c:pt>
                <c:pt idx="204">
                  <c:v>3.2930236899365806E-2</c:v>
                </c:pt>
                <c:pt idx="205">
                  <c:v>5.2558903923916267E-2</c:v>
                </c:pt>
                <c:pt idx="206">
                  <c:v>5.986065690317055E-2</c:v>
                </c:pt>
                <c:pt idx="207">
                  <c:v>1.2777741215302951E-2</c:v>
                </c:pt>
                <c:pt idx="208">
                  <c:v>-2.7492439579113181E-4</c:v>
                </c:pt>
                <c:pt idx="209">
                  <c:v>5.5739999999999901E-2</c:v>
                </c:pt>
                <c:pt idx="210">
                  <c:v>-1.7549301911455428E-2</c:v>
                </c:pt>
                <c:pt idx="211">
                  <c:v>-3.855044168866073E-2</c:v>
                </c:pt>
                <c:pt idx="212">
                  <c:v>-1.8471211433699786E-2</c:v>
                </c:pt>
                <c:pt idx="213">
                  <c:v>-2.5267991918737964E-2</c:v>
                </c:pt>
                <c:pt idx="214">
                  <c:v>4.1558577679951858E-2</c:v>
                </c:pt>
                <c:pt idx="215">
                  <c:v>2.8614556341040043E-2</c:v>
                </c:pt>
                <c:pt idx="216">
                  <c:v>4.7387395319715031E-2</c:v>
                </c:pt>
                <c:pt idx="217">
                  <c:v>4.1724364198496566E-2</c:v>
                </c:pt>
                <c:pt idx="218">
                  <c:v>-1.715059391580942E-2</c:v>
                </c:pt>
                <c:pt idx="219">
                  <c:v>5.6140182823362084E-2</c:v>
                </c:pt>
                <c:pt idx="220">
                  <c:v>-1.5375611947196055E-2</c:v>
                </c:pt>
                <c:pt idx="221">
                  <c:v>-5.1321304262963441E-4</c:v>
                </c:pt>
                <c:pt idx="222">
                  <c:v>-2.5686994340786029E-2</c:v>
                </c:pt>
                <c:pt idx="223">
                  <c:v>7.7074667069059188E-2</c:v>
                </c:pt>
                <c:pt idx="224">
                  <c:v>-1.4806590093113692E-2</c:v>
                </c:pt>
                <c:pt idx="225">
                  <c:v>-2.0354365470165448E-3</c:v>
                </c:pt>
                <c:pt idx="226">
                  <c:v>-2.3245773544055326E-2</c:v>
                </c:pt>
                <c:pt idx="227">
                  <c:v>-2.7306793710793253E-2</c:v>
                </c:pt>
                <c:pt idx="228">
                  <c:v>9.5137468044992346E-4</c:v>
                </c:pt>
                <c:pt idx="229">
                  <c:v>4.5859639000149999E-2</c:v>
                </c:pt>
                <c:pt idx="230">
                  <c:v>5.5171248767782899E-2</c:v>
                </c:pt>
                <c:pt idx="231">
                  <c:v>-9.7273504723844884E-3</c:v>
                </c:pt>
                <c:pt idx="232">
                  <c:v>8.7628465130746847E-3</c:v>
                </c:pt>
                <c:pt idx="233">
                  <c:v>4.5381144813931851E-3</c:v>
                </c:pt>
                <c:pt idx="234">
                  <c:v>-3.6187352702994779E-2</c:v>
                </c:pt>
                <c:pt idx="235">
                  <c:v>2.6524659824747499E-2</c:v>
                </c:pt>
                <c:pt idx="236">
                  <c:v>-4.3730213323590172E-2</c:v>
                </c:pt>
                <c:pt idx="237">
                  <c:v>4.7514456049128073E-2</c:v>
                </c:pt>
                <c:pt idx="238">
                  <c:v>-3.6515611850458374E-3</c:v>
                </c:pt>
                <c:pt idx="239">
                  <c:v>-2.2087831854334938E-3</c:v>
                </c:pt>
                <c:pt idx="240">
                  <c:v>-3.693553908054692E-2</c:v>
                </c:pt>
                <c:pt idx="241">
                  <c:v>3.2839778911457618E-3</c:v>
                </c:pt>
                <c:pt idx="242">
                  <c:v>3.6745863385659661E-2</c:v>
                </c:pt>
                <c:pt idx="243">
                  <c:v>8.5549658087831215E-3</c:v>
                </c:pt>
                <c:pt idx="244">
                  <c:v>1.4775726664272515E-2</c:v>
                </c:pt>
                <c:pt idx="245">
                  <c:v>-1.2495351729157056E-3</c:v>
                </c:pt>
                <c:pt idx="246">
                  <c:v>3.6267843166300162E-2</c:v>
                </c:pt>
                <c:pt idx="247">
                  <c:v>1.7779357478282964E-2</c:v>
                </c:pt>
                <c:pt idx="248">
                  <c:v>-0.11019903849621271</c:v>
                </c:pt>
                <c:pt idx="249">
                  <c:v>-1.7249653919086283E-2</c:v>
                </c:pt>
                <c:pt idx="250">
                  <c:v>6.8629621430151833E-3</c:v>
                </c:pt>
                <c:pt idx="251">
                  <c:v>-3.3356614413575514E-2</c:v>
                </c:pt>
                <c:pt idx="252">
                  <c:v>6.5830846836238965E-3</c:v>
                </c:pt>
                <c:pt idx="253">
                  <c:v>2.0468613610885811E-2</c:v>
                </c:pt>
                <c:pt idx="254">
                  <c:v>-2.3783523261392991E-2</c:v>
                </c:pt>
                <c:pt idx="255">
                  <c:v>4.8483514137411143E-2</c:v>
                </c:pt>
                <c:pt idx="256">
                  <c:v>2.1346500968270954E-2</c:v>
                </c:pt>
                <c:pt idx="257">
                  <c:v>-7.5884225675617589E-3</c:v>
                </c:pt>
                <c:pt idx="258">
                  <c:v>-1.0823049831648501E-2</c:v>
                </c:pt>
                <c:pt idx="259">
                  <c:v>2.2005639976560021E-2</c:v>
                </c:pt>
                <c:pt idx="260">
                  <c:v>-2.2192138671369599E-2</c:v>
                </c:pt>
                <c:pt idx="261">
                  <c:v>-8.9862355994563714E-2</c:v>
                </c:pt>
                <c:pt idx="262">
                  <c:v>-5.3085509467842407E-2</c:v>
                </c:pt>
                <c:pt idx="263">
                  <c:v>7.0060377395567919E-2</c:v>
                </c:pt>
                <c:pt idx="264">
                  <c:v>3.0461770134151189E-2</c:v>
                </c:pt>
                <c:pt idx="265">
                  <c:v>-4.5814416638078281E-2</c:v>
                </c:pt>
                <c:pt idx="266">
                  <c:v>-2.8739389072027777E-3</c:v>
                </c:pt>
                <c:pt idx="267">
                  <c:v>1.157805764912756E-2</c:v>
                </c:pt>
                <c:pt idx="268">
                  <c:v>-2.3800706406262195E-2</c:v>
                </c:pt>
                <c:pt idx="269">
                  <c:v>-2.6979607030488739E-2</c:v>
                </c:pt>
                <c:pt idx="270">
                  <c:v>1.1852313930367675E-2</c:v>
                </c:pt>
                <c:pt idx="271">
                  <c:v>5.4760047008052926E-2</c:v>
                </c:pt>
                <c:pt idx="272">
                  <c:v>9.9660492206389728E-2</c:v>
                </c:pt>
                <c:pt idx="273">
                  <c:v>-1.0416558528518305E-2</c:v>
                </c:pt>
                <c:pt idx="274">
                  <c:v>1.1921446854936679E-2</c:v>
                </c:pt>
                <c:pt idx="275">
                  <c:v>2.1005511069827731E-2</c:v>
                </c:pt>
                <c:pt idx="276">
                  <c:v>4.5563558900398649E-2</c:v>
                </c:pt>
                <c:pt idx="277">
                  <c:v>7.5032532483927827E-2</c:v>
                </c:pt>
                <c:pt idx="278">
                  <c:v>-2.7694570209321645E-2</c:v>
                </c:pt>
                <c:pt idx="279">
                  <c:v>2.660854409269886E-3</c:v>
                </c:pt>
                <c:pt idx="280">
                  <c:v>1.8526514765430324E-2</c:v>
                </c:pt>
                <c:pt idx="281">
                  <c:v>-5.1437221844170544E-3</c:v>
                </c:pt>
                <c:pt idx="282">
                  <c:v>5.1611723286543842E-2</c:v>
                </c:pt>
                <c:pt idx="283">
                  <c:v>-2.5902833937686442E-2</c:v>
                </c:pt>
                <c:pt idx="284">
                  <c:v>2.4479513516312279E-2</c:v>
                </c:pt>
                <c:pt idx="285">
                  <c:v>-6.2738318473587462E-5</c:v>
                </c:pt>
                <c:pt idx="286">
                  <c:v>7.4569169850255079E-2</c:v>
                </c:pt>
                <c:pt idx="287">
                  <c:v>-1.2696208978172474E-2</c:v>
                </c:pt>
                <c:pt idx="288">
                  <c:v>1.07288240840826E-2</c:v>
                </c:pt>
                <c:pt idx="289">
                  <c:v>8.3086149870381654E-3</c:v>
                </c:pt>
                <c:pt idx="290">
                  <c:v>3.6223135287091646E-2</c:v>
                </c:pt>
                <c:pt idx="291">
                  <c:v>2.7236567218740237E-2</c:v>
                </c:pt>
                <c:pt idx="292">
                  <c:v>-5.811696080005091E-2</c:v>
                </c:pt>
                <c:pt idx="293">
                  <c:v>-2.4285346795716922E-2</c:v>
                </c:pt>
                <c:pt idx="294">
                  <c:v>1.0041606591143282E-2</c:v>
                </c:pt>
                <c:pt idx="295">
                  <c:v>-6.7605376454600297E-3</c:v>
                </c:pt>
                <c:pt idx="296">
                  <c:v>3.612368086067419E-2</c:v>
                </c:pt>
                <c:pt idx="297">
                  <c:v>-4.3936602950454873E-2</c:v>
                </c:pt>
                <c:pt idx="298">
                  <c:v>-3.0013165268893083E-2</c:v>
                </c:pt>
                <c:pt idx="299">
                  <c:v>3.6126433971907845E-2</c:v>
                </c:pt>
                <c:pt idx="300">
                  <c:v>2.694119296856301E-2</c:v>
                </c:pt>
                <c:pt idx="301">
                  <c:v>-6.1079739423099966E-3</c:v>
                </c:pt>
                <c:pt idx="302">
                  <c:v>-7.8588827843268927E-3</c:v>
                </c:pt>
                <c:pt idx="303">
                  <c:v>-6.933843379205995E-3</c:v>
                </c:pt>
                <c:pt idx="304">
                  <c:v>3.8146486313561656E-2</c:v>
                </c:pt>
                <c:pt idx="305">
                  <c:v>-5.3224019709321446E-3</c:v>
                </c:pt>
                <c:pt idx="306">
                  <c:v>-2.373420989500008E-2</c:v>
                </c:pt>
                <c:pt idx="307">
                  <c:v>-7.2059756871551972E-3</c:v>
                </c:pt>
                <c:pt idx="308">
                  <c:v>8.6892807616276713E-3</c:v>
                </c:pt>
                <c:pt idx="309">
                  <c:v>2.8950391882514914E-2</c:v>
                </c:pt>
                <c:pt idx="310">
                  <c:v>6.6995378866606226E-2</c:v>
                </c:pt>
                <c:pt idx="311">
                  <c:v>-9.0260776378853214E-3</c:v>
                </c:pt>
                <c:pt idx="312">
                  <c:v>-2.9589245705750611E-2</c:v>
                </c:pt>
                <c:pt idx="313">
                  <c:v>-2.2102849051085505E-3</c:v>
                </c:pt>
                <c:pt idx="314">
                  <c:v>-1.0372477454824836E-2</c:v>
                </c:pt>
                <c:pt idx="315">
                  <c:v>3.7426153102737558E-3</c:v>
                </c:pt>
                <c:pt idx="316">
                  <c:v>1.7112081884549823E-2</c:v>
                </c:pt>
                <c:pt idx="317">
                  <c:v>-2.8692266585235493E-2</c:v>
                </c:pt>
                <c:pt idx="318">
                  <c:v>-5.4681384184432247E-2</c:v>
                </c:pt>
                <c:pt idx="319">
                  <c:v>3.8345649614548449E-3</c:v>
                </c:pt>
                <c:pt idx="320">
                  <c:v>-5.7085068529911687E-2</c:v>
                </c:pt>
                <c:pt idx="321">
                  <c:v>2.0693338392915317E-2</c:v>
                </c:pt>
                <c:pt idx="322">
                  <c:v>2.8306563212139091E-2</c:v>
                </c:pt>
                <c:pt idx="323">
                  <c:v>-1.8378353045149121E-2</c:v>
                </c:pt>
                <c:pt idx="324">
                  <c:v>-4.0082733408132065E-2</c:v>
                </c:pt>
                <c:pt idx="325">
                  <c:v>2.2664333738931175E-2</c:v>
                </c:pt>
                <c:pt idx="326">
                  <c:v>-6.3937996991560997E-3</c:v>
                </c:pt>
                <c:pt idx="327">
                  <c:v>3.0230773399436695E-2</c:v>
                </c:pt>
                <c:pt idx="328">
                  <c:v>-8.7279366598453145E-2</c:v>
                </c:pt>
                <c:pt idx="329">
                  <c:v>1.8514937998475478E-2</c:v>
                </c:pt>
                <c:pt idx="330">
                  <c:v>4.5908635408661747E-2</c:v>
                </c:pt>
                <c:pt idx="331">
                  <c:v>9.2530541012216805E-3</c:v>
                </c:pt>
                <c:pt idx="332">
                  <c:v>-1.4689556667623505E-2</c:v>
                </c:pt>
                <c:pt idx="333">
                  <c:v>4.5138090616647641E-3</c:v>
                </c:pt>
                <c:pt idx="334">
                  <c:v>-1.2430574846386766E-2</c:v>
                </c:pt>
                <c:pt idx="335">
                  <c:v>-5.037999943389293E-2</c:v>
                </c:pt>
                <c:pt idx="336">
                  <c:v>-8.2407141765992398E-2</c:v>
                </c:pt>
                <c:pt idx="337">
                  <c:v>3.8209241276538908E-3</c:v>
                </c:pt>
                <c:pt idx="338">
                  <c:v>2.2672434890065984E-2</c:v>
                </c:pt>
                <c:pt idx="339">
                  <c:v>1.6968493581439592E-3</c:v>
                </c:pt>
                <c:pt idx="340">
                  <c:v>-2.6653451819443896E-3</c:v>
                </c:pt>
                <c:pt idx="341">
                  <c:v>-5.8071744884202969E-2</c:v>
                </c:pt>
                <c:pt idx="342">
                  <c:v>-7.635304403382781E-3</c:v>
                </c:pt>
                <c:pt idx="343">
                  <c:v>4.5509897645616082E-2</c:v>
                </c:pt>
                <c:pt idx="344">
                  <c:v>1.5111247954107121E-2</c:v>
                </c:pt>
                <c:pt idx="345">
                  <c:v>-6.746725413663468E-2</c:v>
                </c:pt>
                <c:pt idx="346">
                  <c:v>3.5671335824121186E-2</c:v>
                </c:pt>
                <c:pt idx="347">
                  <c:v>9.9609084447678242E-3</c:v>
                </c:pt>
                <c:pt idx="348">
                  <c:v>-2.557828862980327E-2</c:v>
                </c:pt>
                <c:pt idx="349">
                  <c:v>-3.0708992042997152E-2</c:v>
                </c:pt>
                <c:pt idx="350">
                  <c:v>1.5075278925150037E-2</c:v>
                </c:pt>
                <c:pt idx="351">
                  <c:v>-3.7533901071817866E-3</c:v>
                </c:pt>
                <c:pt idx="352">
                  <c:v>4.4914796823192216E-3</c:v>
                </c:pt>
                <c:pt idx="353">
                  <c:v>4.3238425437277961E-2</c:v>
                </c:pt>
                <c:pt idx="354">
                  <c:v>-6.152160716512145E-3</c:v>
                </c:pt>
                <c:pt idx="355">
                  <c:v>4.5118858856264987E-2</c:v>
                </c:pt>
                <c:pt idx="356">
                  <c:v>3.0500523428345083E-4</c:v>
                </c:pt>
                <c:pt idx="357">
                  <c:v>-7.8352608376628385E-3</c:v>
                </c:pt>
                <c:pt idx="358">
                  <c:v>7.163533983662429E-3</c:v>
                </c:pt>
                <c:pt idx="359">
                  <c:v>-2.1635008159882618E-3</c:v>
                </c:pt>
                <c:pt idx="360">
                  <c:v>-6.1934524161823323E-2</c:v>
                </c:pt>
                <c:pt idx="361">
                  <c:v>-2.2606581545845161E-2</c:v>
                </c:pt>
                <c:pt idx="362">
                  <c:v>1.4429821918869434E-2</c:v>
                </c:pt>
                <c:pt idx="363">
                  <c:v>-2.1080184456916951E-2</c:v>
                </c:pt>
                <c:pt idx="364">
                  <c:v>3.4416034669555895E-2</c:v>
                </c:pt>
                <c:pt idx="365">
                  <c:v>-9.0849485633129889E-3</c:v>
                </c:pt>
                <c:pt idx="366">
                  <c:v>-1.8010933397597739E-2</c:v>
                </c:pt>
                <c:pt idx="367">
                  <c:v>-1.278938100343141E-2</c:v>
                </c:pt>
                <c:pt idx="368">
                  <c:v>-5.3392500844990587E-2</c:v>
                </c:pt>
                <c:pt idx="369">
                  <c:v>-6.5791292328956086E-3</c:v>
                </c:pt>
                <c:pt idx="370">
                  <c:v>-3.7120516459359543E-2</c:v>
                </c:pt>
                <c:pt idx="371">
                  <c:v>4.0844242792050789E-3</c:v>
                </c:pt>
                <c:pt idx="372">
                  <c:v>4.0702080914873928E-3</c:v>
                </c:pt>
                <c:pt idx="373">
                  <c:v>-1.8154499568823201E-4</c:v>
                </c:pt>
                <c:pt idx="374">
                  <c:v>2.0869519511268475E-2</c:v>
                </c:pt>
                <c:pt idx="375">
                  <c:v>2.8060699106925435E-2</c:v>
                </c:pt>
                <c:pt idx="376">
                  <c:v>-3.136510364734868E-2</c:v>
                </c:pt>
                <c:pt idx="377">
                  <c:v>1.2690951821386687E-2</c:v>
                </c:pt>
                <c:pt idx="378">
                  <c:v>4.989556741703538E-4</c:v>
                </c:pt>
                <c:pt idx="379">
                  <c:v>6.9587001148230243E-5</c:v>
                </c:pt>
                <c:pt idx="380">
                  <c:v>-2.0095327558014131E-2</c:v>
                </c:pt>
                <c:pt idx="381">
                  <c:v>3.1930430007502952E-3</c:v>
                </c:pt>
                <c:pt idx="382">
                  <c:v>-1.6440553995705876E-2</c:v>
                </c:pt>
                <c:pt idx="383">
                  <c:v>-2.397196194424045E-2</c:v>
                </c:pt>
                <c:pt idx="384">
                  <c:v>-0.10368202050291375</c:v>
                </c:pt>
                <c:pt idx="385">
                  <c:v>-3.8411336938280916E-2</c:v>
                </c:pt>
                <c:pt idx="386">
                  <c:v>3.4501933408616514E-2</c:v>
                </c:pt>
                <c:pt idx="387">
                  <c:v>1.1632554613741242E-2</c:v>
                </c:pt>
                <c:pt idx="388">
                  <c:v>7.8556928568509488E-3</c:v>
                </c:pt>
                <c:pt idx="389">
                  <c:v>-4.3311578412342788E-3</c:v>
                </c:pt>
                <c:pt idx="390">
                  <c:v>1.012555800540893E-2</c:v>
                </c:pt>
                <c:pt idx="391">
                  <c:v>1.444604239190328E-2</c:v>
                </c:pt>
                <c:pt idx="392">
                  <c:v>1.1314885035998312E-2</c:v>
                </c:pt>
                <c:pt idx="393">
                  <c:v>-6.1522498421324734E-3</c:v>
                </c:pt>
                <c:pt idx="394">
                  <c:v>1.5344014384354399E-2</c:v>
                </c:pt>
                <c:pt idx="395">
                  <c:v>5.3957068038357203E-3</c:v>
                </c:pt>
                <c:pt idx="396">
                  <c:v>-4.6916443482550307E-2</c:v>
                </c:pt>
                <c:pt idx="397">
                  <c:v>1.141090363192454E-2</c:v>
                </c:pt>
                <c:pt idx="398">
                  <c:v>0.11416392493918193</c:v>
                </c:pt>
                <c:pt idx="399">
                  <c:v>-4.003799401233632E-3</c:v>
                </c:pt>
                <c:pt idx="400">
                  <c:v>2.4155580772109442E-2</c:v>
                </c:pt>
                <c:pt idx="401">
                  <c:v>3.4128172184962002E-2</c:v>
                </c:pt>
                <c:pt idx="402">
                  <c:v>4.8304883831200573E-3</c:v>
                </c:pt>
                <c:pt idx="403">
                  <c:v>7.7338239664603847E-3</c:v>
                </c:pt>
                <c:pt idx="404">
                  <c:v>-1.9867176947320986E-2</c:v>
                </c:pt>
                <c:pt idx="405">
                  <c:v>-2.6122308354866508E-2</c:v>
                </c:pt>
                <c:pt idx="406">
                  <c:v>-6.9999669812876864E-3</c:v>
                </c:pt>
                <c:pt idx="4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B-E147-B246-2C5B2C63F4E5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AB-E147-B246-2C5B2C63F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Gemini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Kraken bitcoin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SIX!$W$203:$W$274</c:f>
              <c:numCache>
                <c:formatCode>0%</c:formatCode>
                <c:ptCount val="72"/>
                <c:pt idx="0">
                  <c:v>3.7907751231592623E-2</c:v>
                </c:pt>
                <c:pt idx="1">
                  <c:v>-5.1310464748656193E-3</c:v>
                </c:pt>
                <c:pt idx="2">
                  <c:v>-2.3689525499238084E-2</c:v>
                </c:pt>
                <c:pt idx="3">
                  <c:v>-7.1340803489327032E-3</c:v>
                </c:pt>
                <c:pt idx="4">
                  <c:v>0.10734475130785981</c:v>
                </c:pt>
                <c:pt idx="5">
                  <c:v>-9.0323654086071903E-3</c:v>
                </c:pt>
                <c:pt idx="6">
                  <c:v>-3.0360300582600752E-2</c:v>
                </c:pt>
                <c:pt idx="7">
                  <c:v>-1.6115614630223263E-3</c:v>
                </c:pt>
                <c:pt idx="8">
                  <c:v>-1.0179208947593832E-2</c:v>
                </c:pt>
                <c:pt idx="9">
                  <c:v>-8.180002774837547E-3</c:v>
                </c:pt>
                <c:pt idx="10">
                  <c:v>-5.5250154935693963E-2</c:v>
                </c:pt>
                <c:pt idx="11">
                  <c:v>4.0515419084121707E-3</c:v>
                </c:pt>
                <c:pt idx="12">
                  <c:v>-5.7223257545668704E-2</c:v>
                </c:pt>
                <c:pt idx="13">
                  <c:v>2.1512003936869473E-2</c:v>
                </c:pt>
                <c:pt idx="14">
                  <c:v>-3.1677855489806839E-2</c:v>
                </c:pt>
                <c:pt idx="15">
                  <c:v>2.2850417398043943E-2</c:v>
                </c:pt>
                <c:pt idx="16">
                  <c:v>-7.0212283631985173E-3</c:v>
                </c:pt>
                <c:pt idx="17">
                  <c:v>3.175202133700572E-2</c:v>
                </c:pt>
                <c:pt idx="18">
                  <c:v>-8.8508383424308446E-2</c:v>
                </c:pt>
                <c:pt idx="19">
                  <c:v>7.5903401319290742E-2</c:v>
                </c:pt>
                <c:pt idx="20">
                  <c:v>-1.4823457079991997E-2</c:v>
                </c:pt>
                <c:pt idx="21">
                  <c:v>4.3137413194291874E-3</c:v>
                </c:pt>
                <c:pt idx="22">
                  <c:v>-1.2320166356495688E-2</c:v>
                </c:pt>
                <c:pt idx="23">
                  <c:v>-5.1014605779822308E-2</c:v>
                </c:pt>
                <c:pt idx="24">
                  <c:v>-5.795290059070024E-2</c:v>
                </c:pt>
                <c:pt idx="25">
                  <c:v>1.8982947803227734E-3</c:v>
                </c:pt>
                <c:pt idx="26">
                  <c:v>-2.1803250063012758E-3</c:v>
                </c:pt>
                <c:pt idx="27">
                  <c:v>-5.8332459007306658E-2</c:v>
                </c:pt>
                <c:pt idx="28">
                  <c:v>-8.6694053177706065E-3</c:v>
                </c:pt>
                <c:pt idx="29">
                  <c:v>-9.140292526683802E-3</c:v>
                </c:pt>
                <c:pt idx="30">
                  <c:v>3.5150546752040102E-2</c:v>
                </c:pt>
                <c:pt idx="31">
                  <c:v>1.0624298210593519E-2</c:v>
                </c:pt>
                <c:pt idx="32">
                  <c:v>-2.557828862980327E-2</c:v>
                </c:pt>
                <c:pt idx="33">
                  <c:v>-3.0746782557578012E-2</c:v>
                </c:pt>
                <c:pt idx="34">
                  <c:v>1.6311178018693084E-2</c:v>
                </c:pt>
                <c:pt idx="35">
                  <c:v>4.2523230731424499E-2</c:v>
                </c:pt>
                <c:pt idx="36">
                  <c:v>-6.2574236374749459E-3</c:v>
                </c:pt>
                <c:pt idx="37">
                  <c:v>4.546889008575028E-2</c:v>
                </c:pt>
                <c:pt idx="38">
                  <c:v>-2.5856572764410002E-3</c:v>
                </c:pt>
                <c:pt idx="39">
                  <c:v>-6.2033365293938991E-2</c:v>
                </c:pt>
                <c:pt idx="40">
                  <c:v>-2.2544811454198732E-2</c:v>
                </c:pt>
                <c:pt idx="41">
                  <c:v>1.4005221293858394E-2</c:v>
                </c:pt>
                <c:pt idx="42">
                  <c:v>-1.4207352476800716E-2</c:v>
                </c:pt>
                <c:pt idx="43">
                  <c:v>-1.3734215092373714E-2</c:v>
                </c:pt>
                <c:pt idx="44">
                  <c:v>-5.1922519912316112E-2</c:v>
                </c:pt>
                <c:pt idx="45">
                  <c:v>-8.1048351820387499E-3</c:v>
                </c:pt>
                <c:pt idx="46">
                  <c:v>-3.5447927478938768E-2</c:v>
                </c:pt>
                <c:pt idx="47">
                  <c:v>6.4379773768405979E-3</c:v>
                </c:pt>
                <c:pt idx="48">
                  <c:v>2.2203243252031601E-2</c:v>
                </c:pt>
                <c:pt idx="49">
                  <c:v>2.7312193148035124E-2</c:v>
                </c:pt>
                <c:pt idx="50">
                  <c:v>-3.0701699462003629E-2</c:v>
                </c:pt>
                <c:pt idx="51">
                  <c:v>1.2169048438948282E-2</c:v>
                </c:pt>
                <c:pt idx="52">
                  <c:v>-2.0236481782316074E-2</c:v>
                </c:pt>
                <c:pt idx="53">
                  <c:v>3.5939638083366532E-3</c:v>
                </c:pt>
                <c:pt idx="54">
                  <c:v>-1.6414308891203988E-2</c:v>
                </c:pt>
                <c:pt idx="55">
                  <c:v>-2.4074806829249673E-2</c:v>
                </c:pt>
                <c:pt idx="56">
                  <c:v>-0.10361272426008028</c:v>
                </c:pt>
                <c:pt idx="57">
                  <c:v>6.4838135071128011E-3</c:v>
                </c:pt>
                <c:pt idx="58">
                  <c:v>7.8128662110705793E-3</c:v>
                </c:pt>
                <c:pt idx="59">
                  <c:v>-4.0746349378042446E-3</c:v>
                </c:pt>
                <c:pt idx="60">
                  <c:v>9.7490260477250956E-3</c:v>
                </c:pt>
                <c:pt idx="61">
                  <c:v>1.4884492114066727E-2</c:v>
                </c:pt>
                <c:pt idx="62">
                  <c:v>1.9872608427238703E-2</c:v>
                </c:pt>
                <c:pt idx="63">
                  <c:v>5.844082123187766E-3</c:v>
                </c:pt>
                <c:pt idx="64">
                  <c:v>-4.6682738898382259E-2</c:v>
                </c:pt>
                <c:pt idx="65">
                  <c:v>1.1241830348688309E-2</c:v>
                </c:pt>
                <c:pt idx="66">
                  <c:v>0.11464511150882517</c:v>
                </c:pt>
                <c:pt idx="67">
                  <c:v>5.4412301284556541E-2</c:v>
                </c:pt>
                <c:pt idx="68">
                  <c:v>4.8304883831200573E-3</c:v>
                </c:pt>
                <c:pt idx="69">
                  <c:v>7.6510182830411555E-3</c:v>
                </c:pt>
                <c:pt idx="70">
                  <c:v>-2.0007046954556129E-2</c:v>
                </c:pt>
                <c:pt idx="71">
                  <c:v>-2.6218700685149754E-2</c:v>
                </c:pt>
              </c:numCache>
            </c:numRef>
          </c:xVal>
          <c:yVal>
            <c:numRef>
              <c:f>SIX!$S$203:$S$274</c:f>
              <c:numCache>
                <c:formatCode>0%</c:formatCode>
                <c:ptCount val="72"/>
                <c:pt idx="0" formatCode="0.0%">
                  <c:v>3.7905728528013993E-2</c:v>
                </c:pt>
                <c:pt idx="1">
                  <c:v>-5.1172105531809287E-3</c:v>
                </c:pt>
                <c:pt idx="2">
                  <c:v>-2.3872083143603562E-2</c:v>
                </c:pt>
                <c:pt idx="3">
                  <c:v>-7.4580979789725665E-3</c:v>
                </c:pt>
                <c:pt idx="4">
                  <c:v>0.10812309475734994</c:v>
                </c:pt>
                <c:pt idx="5">
                  <c:v>-8.5909347578548845E-3</c:v>
                </c:pt>
                <c:pt idx="6">
                  <c:v>-3.0820342211570817E-2</c:v>
                </c:pt>
                <c:pt idx="7">
                  <c:v>-1.6671693708142366E-3</c:v>
                </c:pt>
                <c:pt idx="8">
                  <c:v>-1.0066189872335096E-2</c:v>
                </c:pt>
                <c:pt idx="9">
                  <c:v>-8.0391776767589906E-3</c:v>
                </c:pt>
                <c:pt idx="10">
                  <c:v>-5.577820840998915E-2</c:v>
                </c:pt>
                <c:pt idx="11">
                  <c:v>4.7619943565371248E-3</c:v>
                </c:pt>
                <c:pt idx="12">
                  <c:v>-5.7136091270061584E-2</c:v>
                </c:pt>
                <c:pt idx="13">
                  <c:v>2.0304058210450338E-2</c:v>
                </c:pt>
                <c:pt idx="14">
                  <c:v>-3.1093718347474542E-2</c:v>
                </c:pt>
                <c:pt idx="15">
                  <c:v>2.3007197871964369E-2</c:v>
                </c:pt>
                <c:pt idx="16">
                  <c:v>-7.0033212683695556E-3</c:v>
                </c:pt>
                <c:pt idx="17">
                  <c:v>3.1888773710238683E-2</c:v>
                </c:pt>
                <c:pt idx="18">
                  <c:v>-8.8489283308310851E-2</c:v>
                </c:pt>
                <c:pt idx="19">
                  <c:v>7.5046982862884359E-2</c:v>
                </c:pt>
                <c:pt idx="20">
                  <c:v>-1.419545228359409E-2</c:v>
                </c:pt>
                <c:pt idx="21">
                  <c:v>4.3087578518821168E-3</c:v>
                </c:pt>
                <c:pt idx="22">
                  <c:v>-1.2025908411492758E-2</c:v>
                </c:pt>
                <c:pt idx="23">
                  <c:v>-5.0993035304776169E-2</c:v>
                </c:pt>
                <c:pt idx="24">
                  <c:v>-5.8152066497861421E-2</c:v>
                </c:pt>
                <c:pt idx="25">
                  <c:v>1.8547700591926564E-3</c:v>
                </c:pt>
                <c:pt idx="26">
                  <c:v>-2.6775116096310336E-3</c:v>
                </c:pt>
                <c:pt idx="27">
                  <c:v>-5.7560422094268149E-2</c:v>
                </c:pt>
                <c:pt idx="28">
                  <c:v>-8.9060795823542316E-3</c:v>
                </c:pt>
                <c:pt idx="29">
                  <c:v>-9.1514181919383208E-3</c:v>
                </c:pt>
                <c:pt idx="30">
                  <c:v>3.5292308021665164E-2</c:v>
                </c:pt>
                <c:pt idx="31">
                  <c:v>1.0643215602200051E-2</c:v>
                </c:pt>
                <c:pt idx="32">
                  <c:v>-2.5409295367048168E-2</c:v>
                </c:pt>
                <c:pt idx="33">
                  <c:v>-3.1515956162593617E-2</c:v>
                </c:pt>
                <c:pt idx="34">
                  <c:v>1.69724611542732E-2</c:v>
                </c:pt>
                <c:pt idx="35">
                  <c:v>4.2510896496921191E-2</c:v>
                </c:pt>
                <c:pt idx="36">
                  <c:v>-6.3237035393606256E-3</c:v>
                </c:pt>
                <c:pt idx="37">
                  <c:v>4.6082407873044851E-2</c:v>
                </c:pt>
                <c:pt idx="38">
                  <c:v>-2.702069540966745E-3</c:v>
                </c:pt>
                <c:pt idx="39">
                  <c:v>-6.2288960629126144E-2</c:v>
                </c:pt>
                <c:pt idx="40">
                  <c:v>-2.268752905246374E-2</c:v>
                </c:pt>
                <c:pt idx="41">
                  <c:v>1.4122776320756536E-2</c:v>
                </c:pt>
                <c:pt idx="42">
                  <c:v>-1.4319981783018965E-2</c:v>
                </c:pt>
                <c:pt idx="43">
                  <c:v>-1.3254934214067426E-2</c:v>
                </c:pt>
                <c:pt idx="44">
                  <c:v>-5.2071482590399509E-2</c:v>
                </c:pt>
                <c:pt idx="45">
                  <c:v>-8.3254304391860989E-3</c:v>
                </c:pt>
                <c:pt idx="46">
                  <c:v>-3.5214685563517811E-2</c:v>
                </c:pt>
                <c:pt idx="47">
                  <c:v>6.1905181211774352E-3</c:v>
                </c:pt>
                <c:pt idx="48">
                  <c:v>2.1794732929579341E-2</c:v>
                </c:pt>
                <c:pt idx="49">
                  <c:v>2.7495670894369884E-2</c:v>
                </c:pt>
                <c:pt idx="50">
                  <c:v>-3.0720125714545965E-2</c:v>
                </c:pt>
                <c:pt idx="51">
                  <c:v>1.2302599781814472E-2</c:v>
                </c:pt>
                <c:pt idx="52">
                  <c:v>-2.0473863555390159E-2</c:v>
                </c:pt>
                <c:pt idx="53">
                  <c:v>3.7747366096372303E-3</c:v>
                </c:pt>
                <c:pt idx="54">
                  <c:v>-1.6290250542245088E-2</c:v>
                </c:pt>
                <c:pt idx="55">
                  <c:v>-2.3994710931022456E-2</c:v>
                </c:pt>
                <c:pt idx="56">
                  <c:v>-0.10389867760714833</c:v>
                </c:pt>
                <c:pt idx="57">
                  <c:v>6.4749071965639615E-3</c:v>
                </c:pt>
                <c:pt idx="58">
                  <c:v>7.7835321494963416E-3</c:v>
                </c:pt>
                <c:pt idx="59">
                  <c:v>-3.8431782031443928E-3</c:v>
                </c:pt>
                <c:pt idx="60">
                  <c:v>9.8075396615262544E-3</c:v>
                </c:pt>
                <c:pt idx="61">
                  <c:v>1.4270735485959918E-2</c:v>
                </c:pt>
                <c:pt idx="62">
                  <c:v>2.030142727756723E-2</c:v>
                </c:pt>
                <c:pt idx="63">
                  <c:v>5.9960095898732302E-3</c:v>
                </c:pt>
                <c:pt idx="64">
                  <c:v>-4.6746570919329322E-2</c:v>
                </c:pt>
                <c:pt idx="65">
                  <c:v>1.1064322160890594E-2</c:v>
                </c:pt>
                <c:pt idx="66">
                  <c:v>0.11424433306415893</c:v>
                </c:pt>
                <c:pt idx="67">
                  <c:v>5.4541212409123574E-2</c:v>
                </c:pt>
                <c:pt idx="68">
                  <c:v>4.5899160982587617E-3</c:v>
                </c:pt>
                <c:pt idx="69">
                  <c:v>8.379085979403289E-3</c:v>
                </c:pt>
                <c:pt idx="70">
                  <c:v>-2.0638327047874161E-2</c:v>
                </c:pt>
                <c:pt idx="71">
                  <c:v>-2.5789140194926174E-2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7-B343-86EE-C234F644A7B5}"/>
            </c:ext>
          </c:extLst>
        </c:ser>
        <c:ser>
          <c:idx val="1"/>
          <c:order val="1"/>
          <c:tx>
            <c:strRef>
              <c:f>SIX!$Q$1</c:f>
              <c:strCache>
                <c:ptCount val="1"/>
                <c:pt idx="0">
                  <c:v>21Shares BTC ETP Price%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7-B343-86EE-C234F644A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spot (VWMP) from all exchanges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spot (VWMP) from 4 exchanges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%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WisdomTree BTC ETP &amp;</a:t>
            </a:r>
            <a:r>
              <a:rPr lang="en-GB" baseline="0%"/>
              <a:t> </a:t>
            </a:r>
            <a:r>
              <a:rPr lang="en-GB"/>
              <a:t>BTC Price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SIX!$P$1</c:f>
              <c:strCache>
                <c:ptCount val="1"/>
                <c:pt idx="0">
                  <c:v>WisdomTree bitcoin ETP price 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SIX!$S$3:$S$274</c:f>
              <c:numCache>
                <c:formatCode>0.0%</c:formatCode>
                <c:ptCount val="73"/>
                <c:pt idx="0" formatCode="0.00%">
                  <c:v>3.7028848459952315E-2</c:v>
                </c:pt>
                <c:pt idx="1">
                  <c:v>3.7905728528013993E-2</c:v>
                </c:pt>
                <c:pt idx="2" formatCode="0%">
                  <c:v>-5.1172105531809287E-3</c:v>
                </c:pt>
                <c:pt idx="3" formatCode="0%">
                  <c:v>-2.3872083143603562E-2</c:v>
                </c:pt>
                <c:pt idx="4" formatCode="0%">
                  <c:v>-7.4580979789725665E-3</c:v>
                </c:pt>
                <c:pt idx="5" formatCode="0%">
                  <c:v>0.10812309475734994</c:v>
                </c:pt>
                <c:pt idx="6" formatCode="0%">
                  <c:v>-8.5909347578548845E-3</c:v>
                </c:pt>
                <c:pt idx="7" formatCode="0%">
                  <c:v>-3.0820342211570817E-2</c:v>
                </c:pt>
                <c:pt idx="8" formatCode="0%">
                  <c:v>-1.6671693708142366E-3</c:v>
                </c:pt>
                <c:pt idx="9" formatCode="0%">
                  <c:v>-1.0066189872335096E-2</c:v>
                </c:pt>
                <c:pt idx="10" formatCode="0%">
                  <c:v>-8.0391776767589906E-3</c:v>
                </c:pt>
                <c:pt idx="11" formatCode="0%">
                  <c:v>-5.577820840998915E-2</c:v>
                </c:pt>
                <c:pt idx="12" formatCode="0%">
                  <c:v>4.7619943565371248E-3</c:v>
                </c:pt>
                <c:pt idx="13" formatCode="0%">
                  <c:v>-5.7136091270061584E-2</c:v>
                </c:pt>
                <c:pt idx="14" formatCode="0%">
                  <c:v>2.0304058210450338E-2</c:v>
                </c:pt>
                <c:pt idx="15" formatCode="0%">
                  <c:v>-3.1093718347474542E-2</c:v>
                </c:pt>
                <c:pt idx="16" formatCode="0%">
                  <c:v>2.3007197871964369E-2</c:v>
                </c:pt>
                <c:pt idx="17" formatCode="0%">
                  <c:v>-7.0033212683695556E-3</c:v>
                </c:pt>
                <c:pt idx="18" formatCode="0%">
                  <c:v>3.1888773710238683E-2</c:v>
                </c:pt>
                <c:pt idx="19" formatCode="0%">
                  <c:v>-8.8489283308310851E-2</c:v>
                </c:pt>
                <c:pt idx="20" formatCode="0%">
                  <c:v>7.5046982862884359E-2</c:v>
                </c:pt>
                <c:pt idx="21" formatCode="0%">
                  <c:v>-1.419545228359409E-2</c:v>
                </c:pt>
                <c:pt idx="22" formatCode="0%">
                  <c:v>4.3087578518821168E-3</c:v>
                </c:pt>
                <c:pt idx="23" formatCode="0%">
                  <c:v>-1.2025908411492758E-2</c:v>
                </c:pt>
                <c:pt idx="24" formatCode="0%">
                  <c:v>-5.0993035304776169E-2</c:v>
                </c:pt>
                <c:pt idx="25" formatCode="0%">
                  <c:v>-5.8152066497861421E-2</c:v>
                </c:pt>
                <c:pt idx="26" formatCode="0%">
                  <c:v>1.8547700591926564E-3</c:v>
                </c:pt>
                <c:pt idx="27" formatCode="0%">
                  <c:v>-2.6775116096310336E-3</c:v>
                </c:pt>
                <c:pt idx="28" formatCode="0%">
                  <c:v>-5.7560422094268149E-2</c:v>
                </c:pt>
                <c:pt idx="29" formatCode="0%">
                  <c:v>-8.9060795823542316E-3</c:v>
                </c:pt>
                <c:pt idx="30" formatCode="0%">
                  <c:v>-9.1514181919383208E-3</c:v>
                </c:pt>
                <c:pt idx="31" formatCode="0%">
                  <c:v>3.5292308021665164E-2</c:v>
                </c:pt>
                <c:pt idx="32" formatCode="0%">
                  <c:v>1.0643215602200051E-2</c:v>
                </c:pt>
                <c:pt idx="33" formatCode="0%">
                  <c:v>-2.5409295367048168E-2</c:v>
                </c:pt>
                <c:pt idx="34" formatCode="0%">
                  <c:v>-3.1515956162593617E-2</c:v>
                </c:pt>
                <c:pt idx="35" formatCode="0%">
                  <c:v>1.69724611542732E-2</c:v>
                </c:pt>
                <c:pt idx="36" formatCode="0%">
                  <c:v>4.2510896496921191E-2</c:v>
                </c:pt>
                <c:pt idx="37" formatCode="0%">
                  <c:v>-6.3237035393606256E-3</c:v>
                </c:pt>
                <c:pt idx="38" formatCode="0%">
                  <c:v>4.6082407873044851E-2</c:v>
                </c:pt>
                <c:pt idx="39" formatCode="0%">
                  <c:v>-2.702069540966745E-3</c:v>
                </c:pt>
                <c:pt idx="40" formatCode="0%">
                  <c:v>-6.2288960629126144E-2</c:v>
                </c:pt>
                <c:pt idx="41" formatCode="0%">
                  <c:v>-2.268752905246374E-2</c:v>
                </c:pt>
                <c:pt idx="42" formatCode="0%">
                  <c:v>1.4122776320756536E-2</c:v>
                </c:pt>
                <c:pt idx="43" formatCode="0%">
                  <c:v>-1.4319981783018965E-2</c:v>
                </c:pt>
                <c:pt idx="44" formatCode="0%">
                  <c:v>-1.3254934214067426E-2</c:v>
                </c:pt>
                <c:pt idx="45" formatCode="0%">
                  <c:v>-5.2071482590399509E-2</c:v>
                </c:pt>
                <c:pt idx="46" formatCode="0%">
                  <c:v>-8.3254304391860989E-3</c:v>
                </c:pt>
                <c:pt idx="47" formatCode="0%">
                  <c:v>-3.5214685563517811E-2</c:v>
                </c:pt>
                <c:pt idx="48" formatCode="0%">
                  <c:v>6.1905181211774352E-3</c:v>
                </c:pt>
                <c:pt idx="49" formatCode="0%">
                  <c:v>2.1794732929579341E-2</c:v>
                </c:pt>
                <c:pt idx="50" formatCode="0%">
                  <c:v>2.7495670894369884E-2</c:v>
                </c:pt>
                <c:pt idx="51" formatCode="0%">
                  <c:v>-3.0720125714545965E-2</c:v>
                </c:pt>
                <c:pt idx="52" formatCode="0%">
                  <c:v>1.2302599781814472E-2</c:v>
                </c:pt>
                <c:pt idx="53" formatCode="0%">
                  <c:v>-2.0473863555390159E-2</c:v>
                </c:pt>
                <c:pt idx="54" formatCode="0%">
                  <c:v>3.7747366096372303E-3</c:v>
                </c:pt>
                <c:pt idx="55" formatCode="0%">
                  <c:v>-1.6290250542245088E-2</c:v>
                </c:pt>
                <c:pt idx="56" formatCode="0%">
                  <c:v>-2.3994710931022456E-2</c:v>
                </c:pt>
                <c:pt idx="57" formatCode="0%">
                  <c:v>-0.10389867760714833</c:v>
                </c:pt>
                <c:pt idx="58" formatCode="0%">
                  <c:v>6.4749071965639615E-3</c:v>
                </c:pt>
                <c:pt idx="59" formatCode="0%">
                  <c:v>7.7835321494963416E-3</c:v>
                </c:pt>
                <c:pt idx="60" formatCode="0%">
                  <c:v>-3.8431782031443928E-3</c:v>
                </c:pt>
                <c:pt idx="61" formatCode="0%">
                  <c:v>9.8075396615262544E-3</c:v>
                </c:pt>
                <c:pt idx="62" formatCode="0%">
                  <c:v>1.4270735485959918E-2</c:v>
                </c:pt>
                <c:pt idx="63" formatCode="0%">
                  <c:v>2.030142727756723E-2</c:v>
                </c:pt>
                <c:pt idx="64" formatCode="0%">
                  <c:v>5.9960095898732302E-3</c:v>
                </c:pt>
                <c:pt idx="65" formatCode="0%">
                  <c:v>-4.6746570919329322E-2</c:v>
                </c:pt>
                <c:pt idx="66" formatCode="0%">
                  <c:v>1.1064322160890594E-2</c:v>
                </c:pt>
                <c:pt idx="67" formatCode="0%">
                  <c:v>0.11424433306415893</c:v>
                </c:pt>
                <c:pt idx="68" formatCode="0%">
                  <c:v>5.4541212409123574E-2</c:v>
                </c:pt>
                <c:pt idx="69" formatCode="0%">
                  <c:v>4.5899160982587617E-3</c:v>
                </c:pt>
                <c:pt idx="70" formatCode="0%">
                  <c:v>8.379085979403289E-3</c:v>
                </c:pt>
                <c:pt idx="71" formatCode="0%">
                  <c:v>-2.0638327047874161E-2</c:v>
                </c:pt>
                <c:pt idx="72" formatCode="0%">
                  <c:v>-2.5789140194926174E-2</c:v>
                </c:pt>
              </c:numCache>
            </c:numRef>
          </c:xVal>
          <c:yVal>
            <c:numRef>
              <c:f>SIX!$P$3:$P$274</c:f>
              <c:numCache>
                <c:formatCode>0.0%</c:formatCode>
                <c:ptCount val="73"/>
                <c:pt idx="0" formatCode="0.00%">
                  <c:v>4.3878729105495541E-2</c:v>
                </c:pt>
                <c:pt idx="1">
                  <c:v>4.3737574552684011E-2</c:v>
                </c:pt>
                <c:pt idx="2" formatCode="0%">
                  <c:v>-2.6666666666666616E-2</c:v>
                </c:pt>
                <c:pt idx="3" formatCode="0%">
                  <c:v>-2.0874103065883887E-2</c:v>
                </c:pt>
                <c:pt idx="4" formatCode="0%">
                  <c:v>-5.3297801465689298E-3</c:v>
                </c:pt>
                <c:pt idx="5" formatCode="0%">
                  <c:v>9.1761553918285443E-2</c:v>
                </c:pt>
                <c:pt idx="6" formatCode="0%">
                  <c:v>4.9079754601226711E-3</c:v>
                </c:pt>
                <c:pt idx="7" formatCode="0%">
                  <c:v>2.8693528693528814E-2</c:v>
                </c:pt>
                <c:pt idx="8" formatCode="0%">
                  <c:v>-5.5192878338279017E-2</c:v>
                </c:pt>
                <c:pt idx="9" formatCode="0%">
                  <c:v>-3.3919597989949701E-2</c:v>
                </c:pt>
                <c:pt idx="10" formatCode="0%">
                  <c:v>2.6007802340702213E-2</c:v>
                </c:pt>
                <c:pt idx="11" formatCode="0%">
                  <c:v>-5.5766793409378845E-2</c:v>
                </c:pt>
                <c:pt idx="12" formatCode="0%">
                  <c:v>-1.0738255033557076E-2</c:v>
                </c:pt>
                <c:pt idx="13" formatCode="0%">
                  <c:v>-4.2740841248304018E-2</c:v>
                </c:pt>
                <c:pt idx="14" formatCode="0%">
                  <c:v>8.5046066619418603E-3</c:v>
                </c:pt>
                <c:pt idx="15" formatCode="0%">
                  <c:v>0</c:v>
                </c:pt>
                <c:pt idx="16" formatCode="0%">
                  <c:v>-1.054111033028815E-2</c:v>
                </c:pt>
                <c:pt idx="17" formatCode="0%">
                  <c:v>-1.0653409090909061E-2</c:v>
                </c:pt>
                <c:pt idx="18" formatCode="0%">
                  <c:v>4.6661880832735037E-2</c:v>
                </c:pt>
                <c:pt idx="19" formatCode="0%">
                  <c:v>-9.0534979423868345E-2</c:v>
                </c:pt>
                <c:pt idx="20" formatCode="0%">
                  <c:v>5.8069381598793379E-2</c:v>
                </c:pt>
                <c:pt idx="21" formatCode="0%">
                  <c:v>1.4255167498218313E-3</c:v>
                </c:pt>
                <c:pt idx="22" formatCode="0%">
                  <c:v>3.2740213523131612E-2</c:v>
                </c:pt>
                <c:pt idx="23" formatCode="0%">
                  <c:v>-4.2039972432804884E-2</c:v>
                </c:pt>
                <c:pt idx="24" formatCode="0%">
                  <c:v>-2.3741007194244657E-2</c:v>
                </c:pt>
                <c:pt idx="25" formatCode="0%">
                  <c:v>-0.1171702284450995</c:v>
                </c:pt>
                <c:pt idx="26" formatCode="0%">
                  <c:v>6.0100166944908162E-2</c:v>
                </c:pt>
                <c:pt idx="27" formatCode="0%">
                  <c:v>-2.2047244094488105E-2</c:v>
                </c:pt>
                <c:pt idx="28" formatCode="0%">
                  <c:v>-4.4283413848631326E-2</c:v>
                </c:pt>
                <c:pt idx="29" formatCode="0%">
                  <c:v>-1.432181971356361E-2</c:v>
                </c:pt>
                <c:pt idx="30" formatCode="0%">
                  <c:v>-1.6239316239316182E-2</c:v>
                </c:pt>
                <c:pt idx="31" formatCode="0%">
                  <c:v>-5.2128583840139742E-3</c:v>
                </c:pt>
                <c:pt idx="32" formatCode="0%">
                  <c:v>4.366812227074357E-3</c:v>
                </c:pt>
                <c:pt idx="33" formatCode="0%">
                  <c:v>3.0434782608695699E-2</c:v>
                </c:pt>
                <c:pt idx="34" formatCode="0%">
                  <c:v>-2.1940928270042126E-2</c:v>
                </c:pt>
                <c:pt idx="35" formatCode="0%">
                  <c:v>-3.0198446937014678E-2</c:v>
                </c:pt>
                <c:pt idx="36" formatCode="0%">
                  <c:v>5.7829181494661874E-2</c:v>
                </c:pt>
                <c:pt idx="37" formatCode="0%">
                  <c:v>6.728343145500526E-3</c:v>
                </c:pt>
                <c:pt idx="38" formatCode="0%">
                  <c:v>-1.6708437761070449E-3</c:v>
                </c:pt>
                <c:pt idx="39" formatCode="0%">
                  <c:v>5.5230125523012541E-2</c:v>
                </c:pt>
                <c:pt idx="40" formatCode="0%">
                  <c:v>-5.3925455987311688E-2</c:v>
                </c:pt>
                <c:pt idx="41" formatCode="0%">
                  <c:v>-1.9279128248114064E-2</c:v>
                </c:pt>
                <c:pt idx="42" formatCode="0%">
                  <c:v>-1.2820512820512664E-2</c:v>
                </c:pt>
                <c:pt idx="43" formatCode="0%">
                  <c:v>-9.523809523809601E-3</c:v>
                </c:pt>
                <c:pt idx="44" formatCode="0%">
                  <c:v>4.3706293706293753E-3</c:v>
                </c:pt>
                <c:pt idx="45" formatCode="0%">
                  <c:v>-6.0922541340295844E-3</c:v>
                </c:pt>
                <c:pt idx="46" formatCode="0%">
                  <c:v>-8.056042031523647E-2</c:v>
                </c:pt>
                <c:pt idx="47" formatCode="0%">
                  <c:v>-2.6666666666666616E-2</c:v>
                </c:pt>
                <c:pt idx="48" formatCode="0%">
                  <c:v>-1.9569471624267809E-3</c:v>
                </c:pt>
                <c:pt idx="49" formatCode="0%">
                  <c:v>1.9607843137255054E-2</c:v>
                </c:pt>
                <c:pt idx="50" formatCode="0%">
                  <c:v>2.4038461538461453E-2</c:v>
                </c:pt>
                <c:pt idx="51" formatCode="0%">
                  <c:v>-6.5727699530516714E-3</c:v>
                </c:pt>
                <c:pt idx="52" formatCode="0%">
                  <c:v>9.4517958412088099E-4</c:v>
                </c:pt>
                <c:pt idx="53" formatCode="0%">
                  <c:v>-1.8885741265344591E-2</c:v>
                </c:pt>
                <c:pt idx="54" formatCode="0%">
                  <c:v>-2.2136669874879722E-2</c:v>
                </c:pt>
                <c:pt idx="55" formatCode="0%">
                  <c:v>7.8740157480314821E-3</c:v>
                </c:pt>
                <c:pt idx="56" formatCode="0%">
                  <c:v>3.41796875E-2</c:v>
                </c:pt>
                <c:pt idx="57" formatCode="0%">
                  <c:v>-0.10387157695939564</c:v>
                </c:pt>
                <c:pt idx="58" formatCode="0%">
                  <c:v>-0.1190727081138041</c:v>
                </c:pt>
                <c:pt idx="59" formatCode="0%">
                  <c:v>8.1339712918660156E-2</c:v>
                </c:pt>
                <c:pt idx="60" formatCode="0%">
                  <c:v>3.3185840707964598E-2</c:v>
                </c:pt>
                <c:pt idx="61" formatCode="0%">
                  <c:v>-3.9614561027837225E-2</c:v>
                </c:pt>
                <c:pt idx="62" formatCode="0%">
                  <c:v>1.5607580824972045E-2</c:v>
                </c:pt>
                <c:pt idx="63" formatCode="0%">
                  <c:v>1.8660812294182261E-2</c:v>
                </c:pt>
                <c:pt idx="64" formatCode="0%">
                  <c:v>2.6939655172413701E-2</c:v>
                </c:pt>
                <c:pt idx="65" formatCode="0%">
                  <c:v>-4.0923399790136261E-2</c:v>
                </c:pt>
                <c:pt idx="66" formatCode="0%">
                  <c:v>-1.0940919037199293E-2</c:v>
                </c:pt>
                <c:pt idx="67" formatCode="0%">
                  <c:v>9.4026548672566435E-2</c:v>
                </c:pt>
                <c:pt idx="68" formatCode="0%">
                  <c:v>8.4934277047522766E-2</c:v>
                </c:pt>
                <c:pt idx="69" formatCode="0%">
                  <c:v>-3.7278657968313755E-3</c:v>
                </c:pt>
                <c:pt idx="70" formatCode="0%">
                  <c:v>7.4836295603368796E-3</c:v>
                </c:pt>
                <c:pt idx="71" formatCode="0%">
                  <c:v>2.4141132776230201E-2</c:v>
                </c:pt>
                <c:pt idx="72" formatCode="0%">
                  <c:v>-3.1731640979147713E-2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73-9342-8AA6-A57CB0ADB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620704"/>
        <c:axId val="907842048"/>
      </c:scatterChart>
      <c:valAx>
        <c:axId val="90762070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842048"/>
        <c:crosses val="autoZero"/>
        <c:crossBetween val="midCat"/>
      </c:valAx>
      <c:valAx>
        <c:axId val="9078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62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SIX!$R$1</c:f>
              <c:strCache>
                <c:ptCount val="1"/>
                <c:pt idx="0">
                  <c:v>Coinbase Physical BTC Price%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SIX!$R$2:$R$274</c:f>
              <c:numCache>
                <c:formatCode>0.0%</c:formatCode>
                <c:ptCount val="73"/>
                <c:pt idx="0" formatCode="0.00%">
                  <c:v>4.410883600895784E-2</c:v>
                </c:pt>
                <c:pt idx="1">
                  <c:v>3.9790404453905248E-2</c:v>
                </c:pt>
                <c:pt idx="2" formatCode="0%">
                  <c:v>-2.9763779527559042E-2</c:v>
                </c:pt>
                <c:pt idx="3" formatCode="0%">
                  <c:v>-1.2335659795487675E-2</c:v>
                </c:pt>
                <c:pt idx="4" formatCode="0%">
                  <c:v>-9.0386195562860427E-3</c:v>
                </c:pt>
                <c:pt idx="5" formatCode="0%">
                  <c:v>8.9718076285240311E-2</c:v>
                </c:pt>
                <c:pt idx="6" formatCode="0%">
                  <c:v>9.2832141226601994E-3</c:v>
                </c:pt>
                <c:pt idx="7" formatCode="0%">
                  <c:v>2.6387213510253416E-2</c:v>
                </c:pt>
                <c:pt idx="8" formatCode="0%">
                  <c:v>-4.8038783605112378E-2</c:v>
                </c:pt>
                <c:pt idx="9" formatCode="0%">
                  <c:v>-4.1512345679012297E-2</c:v>
                </c:pt>
                <c:pt idx="10" formatCode="0%">
                  <c:v>3.2039929157945402E-2</c:v>
                </c:pt>
                <c:pt idx="11" formatCode="0%">
                  <c:v>-5.9594383775350868E-2</c:v>
                </c:pt>
                <c:pt idx="12" formatCode="0%">
                  <c:v>-1.5262110152621133E-2</c:v>
                </c:pt>
                <c:pt idx="13" formatCode="0%">
                  <c:v>-4.0431266846361114E-2</c:v>
                </c:pt>
                <c:pt idx="14" formatCode="0%">
                  <c:v>1.1411516853932602E-2</c:v>
                </c:pt>
                <c:pt idx="15" formatCode="0%">
                  <c:v>1.9093907307758951E-3</c:v>
                </c:pt>
                <c:pt idx="16" formatCode="0%">
                  <c:v>-1.4379764379764404E-2</c:v>
                </c:pt>
                <c:pt idx="17" formatCode="0%">
                  <c:v>-8.7888908419757605E-3</c:v>
                </c:pt>
                <c:pt idx="18" formatCode="0%">
                  <c:v>3.3339244546905622E-2</c:v>
                </c:pt>
                <c:pt idx="19" formatCode="0%">
                  <c:v>-7.516732452376873E-2</c:v>
                </c:pt>
                <c:pt idx="20" formatCode="0%">
                  <c:v>4.7504175171646068E-2</c:v>
                </c:pt>
                <c:pt idx="21" formatCode="0%">
                  <c:v>3.259521700620005E-2</c:v>
                </c:pt>
                <c:pt idx="22" formatCode="0%">
                  <c:v>-5.6613484302624473E-3</c:v>
                </c:pt>
                <c:pt idx="23" formatCode="0%">
                  <c:v>-3.6749482401656319E-2</c:v>
                </c:pt>
                <c:pt idx="24" formatCode="0%">
                  <c:v>0</c:v>
                </c:pt>
                <c:pt idx="25" formatCode="0%">
                  <c:v>-0.1357692996596811</c:v>
                </c:pt>
                <c:pt idx="26" formatCode="0%">
                  <c:v>5.8445595854922372E-2</c:v>
                </c:pt>
                <c:pt idx="27" formatCode="0%">
                  <c:v>-2.1539064029763133E-2</c:v>
                </c:pt>
                <c:pt idx="28" formatCode="0%">
                  <c:v>-2.3414048429057477E-2</c:v>
                </c:pt>
                <c:pt idx="29" formatCode="0%">
                  <c:v>-2.3565573770491732E-2</c:v>
                </c:pt>
                <c:pt idx="30" formatCode="0%">
                  <c:v>-4.6169989506820164E-3</c:v>
                </c:pt>
                <c:pt idx="31" formatCode="0%">
                  <c:v>-1.749947290744247E-2</c:v>
                </c:pt>
                <c:pt idx="32" formatCode="0%">
                  <c:v>-4.2918454935623185E-3</c:v>
                </c:pt>
                <c:pt idx="33" formatCode="0%">
                  <c:v>3.8362068965517304E-2</c:v>
                </c:pt>
                <c:pt idx="34" formatCode="0%">
                  <c:v>-3.0718140307181341E-2</c:v>
                </c:pt>
                <c:pt idx="35" formatCode="0%">
                  <c:v>-2.1199143468950798E-2</c:v>
                </c:pt>
                <c:pt idx="36" formatCode="0%">
                  <c:v>5.0754758258586774E-2</c:v>
                </c:pt>
                <c:pt idx="37" formatCode="0%">
                  <c:v>9.9937539038099654E-3</c:v>
                </c:pt>
                <c:pt idx="38" formatCode="0%">
                  <c:v>-3.7105751391465214E-3</c:v>
                </c:pt>
                <c:pt idx="39" formatCode="0%">
                  <c:v>5.4417546037657916E-2</c:v>
                </c:pt>
                <c:pt idx="40" formatCode="0%">
                  <c:v>-4.5329670329670391E-2</c:v>
                </c:pt>
                <c:pt idx="41" formatCode="0%">
                  <c:v>-2.5077081192189099E-2</c:v>
                </c:pt>
                <c:pt idx="42" formatCode="0%">
                  <c:v>-1.5812776723592714E-2</c:v>
                </c:pt>
                <c:pt idx="43" formatCode="0%">
                  <c:v>-1.4781491002570646E-2</c:v>
                </c:pt>
                <c:pt idx="44" formatCode="0%">
                  <c:v>1.3263752989780331E-2</c:v>
                </c:pt>
                <c:pt idx="45" formatCode="0%">
                  <c:v>-1.6523605150214671E-2</c:v>
                </c:pt>
                <c:pt idx="46" formatCode="0%">
                  <c:v>-7.3314422867117646E-2</c:v>
                </c:pt>
                <c:pt idx="47" formatCode="0%">
                  <c:v>-5.8629620908876912E-2</c:v>
                </c:pt>
                <c:pt idx="48" formatCode="0%">
                  <c:v>3.5017508754377369E-2</c:v>
                </c:pt>
                <c:pt idx="49" formatCode="0%">
                  <c:v>1.2808119864668788E-2</c:v>
                </c:pt>
                <c:pt idx="50" formatCode="0%">
                  <c:v>2.7916964924838972E-2</c:v>
                </c:pt>
                <c:pt idx="51" formatCode="0%">
                  <c:v>-7.1959145775301048E-3</c:v>
                </c:pt>
                <c:pt idx="52" formatCode="0%">
                  <c:v>-2.9693710544774432E-2</c:v>
                </c:pt>
                <c:pt idx="53" formatCode="0%">
                  <c:v>1.9759036144578301E-2</c:v>
                </c:pt>
                <c:pt idx="54" formatCode="0%">
                  <c:v>0</c:v>
                </c:pt>
                <c:pt idx="55" formatCode="0%">
                  <c:v>-1.8667296786389342E-2</c:v>
                </c:pt>
                <c:pt idx="56" formatCode="0%">
                  <c:v>2.9376354442571584E-2</c:v>
                </c:pt>
                <c:pt idx="57" formatCode="0%">
                  <c:v>-0.10339181286549715</c:v>
                </c:pt>
                <c:pt idx="58" formatCode="0%">
                  <c:v>-0.12235846595356115</c:v>
                </c:pt>
                <c:pt idx="59" formatCode="0%">
                  <c:v>7.8775267538644389E-2</c:v>
                </c:pt>
                <c:pt idx="60" formatCode="0%">
                  <c:v>3.7475888674566082E-2</c:v>
                </c:pt>
                <c:pt idx="61" formatCode="0%">
                  <c:v>-3.7981407702523229E-2</c:v>
                </c:pt>
                <c:pt idx="62" formatCode="0%">
                  <c:v>1.7393705135284376E-2</c:v>
                </c:pt>
                <c:pt idx="63" formatCode="0%">
                  <c:v>1.4382632293080011E-2</c:v>
                </c:pt>
                <c:pt idx="64" formatCode="0%">
                  <c:v>2.2471910112359383E-2</c:v>
                </c:pt>
                <c:pt idx="65" formatCode="0%">
                  <c:v>-3.2967032967032961E-2</c:v>
                </c:pt>
                <c:pt idx="66" formatCode="0%">
                  <c:v>-1.8398268398268414E-2</c:v>
                </c:pt>
                <c:pt idx="67" formatCode="0%">
                  <c:v>9.6471885336273377E-2</c:v>
                </c:pt>
                <c:pt idx="68" formatCode="0%">
                  <c:v>8.6726998491704288E-2</c:v>
                </c:pt>
                <c:pt idx="69" formatCode="0%">
                  <c:v>0</c:v>
                </c:pt>
                <c:pt idx="70" formatCode="0%">
                  <c:v>8.3275503122832717E-3</c:v>
                </c:pt>
                <c:pt idx="71" formatCode="0%">
                  <c:v>2.4546914429914857E-2</c:v>
                </c:pt>
                <c:pt idx="72" formatCode="0%">
                  <c:v>-3.5602328705776953E-2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E-4B4C-905E-A037758A6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364832"/>
        <c:axId val="137820944"/>
      </c:barChart>
      <c:scatterChart>
        <c:scatterStyle val="smoothMarker"/>
        <c:varyColors val="0"/>
        <c:ser>
          <c:idx val="1"/>
          <c:order val="1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SIX!$S$3:$S$274</c:f>
              <c:numCache>
                <c:formatCode>0.0%</c:formatCode>
                <c:ptCount val="73"/>
                <c:pt idx="0" formatCode="0.00%">
                  <c:v>3.7028848459952315E-2</c:v>
                </c:pt>
                <c:pt idx="1">
                  <c:v>3.7905728528013993E-2</c:v>
                </c:pt>
                <c:pt idx="2" formatCode="0%">
                  <c:v>-5.1172105531809287E-3</c:v>
                </c:pt>
                <c:pt idx="3" formatCode="0%">
                  <c:v>-2.3872083143603562E-2</c:v>
                </c:pt>
                <c:pt idx="4" formatCode="0%">
                  <c:v>-7.4580979789725665E-3</c:v>
                </c:pt>
                <c:pt idx="5" formatCode="0%">
                  <c:v>0.10812309475734994</c:v>
                </c:pt>
                <c:pt idx="6" formatCode="0%">
                  <c:v>-8.5909347578548845E-3</c:v>
                </c:pt>
                <c:pt idx="7" formatCode="0%">
                  <c:v>-3.0820342211570817E-2</c:v>
                </c:pt>
                <c:pt idx="8" formatCode="0%">
                  <c:v>-1.6671693708142366E-3</c:v>
                </c:pt>
                <c:pt idx="9" formatCode="0%">
                  <c:v>-1.0066189872335096E-2</c:v>
                </c:pt>
                <c:pt idx="10" formatCode="0%">
                  <c:v>-8.0391776767589906E-3</c:v>
                </c:pt>
                <c:pt idx="11" formatCode="0%">
                  <c:v>-5.577820840998915E-2</c:v>
                </c:pt>
                <c:pt idx="12" formatCode="0%">
                  <c:v>4.7619943565371248E-3</c:v>
                </c:pt>
                <c:pt idx="13" formatCode="0%">
                  <c:v>-5.7136091270061584E-2</c:v>
                </c:pt>
                <c:pt idx="14" formatCode="0%">
                  <c:v>2.0304058210450338E-2</c:v>
                </c:pt>
                <c:pt idx="15" formatCode="0%">
                  <c:v>-3.1093718347474542E-2</c:v>
                </c:pt>
                <c:pt idx="16" formatCode="0%">
                  <c:v>2.3007197871964369E-2</c:v>
                </c:pt>
                <c:pt idx="17" formatCode="0%">
                  <c:v>-7.0033212683695556E-3</c:v>
                </c:pt>
                <c:pt idx="18" formatCode="0%">
                  <c:v>3.1888773710238683E-2</c:v>
                </c:pt>
                <c:pt idx="19" formatCode="0%">
                  <c:v>-8.8489283308310851E-2</c:v>
                </c:pt>
                <c:pt idx="20" formatCode="0%">
                  <c:v>7.5046982862884359E-2</c:v>
                </c:pt>
                <c:pt idx="21" formatCode="0%">
                  <c:v>-1.419545228359409E-2</c:v>
                </c:pt>
                <c:pt idx="22" formatCode="0%">
                  <c:v>4.3087578518821168E-3</c:v>
                </c:pt>
                <c:pt idx="23" formatCode="0%">
                  <c:v>-1.2025908411492758E-2</c:v>
                </c:pt>
                <c:pt idx="24" formatCode="0%">
                  <c:v>-5.0993035304776169E-2</c:v>
                </c:pt>
                <c:pt idx="25" formatCode="0%">
                  <c:v>-5.8152066497861421E-2</c:v>
                </c:pt>
                <c:pt idx="26" formatCode="0%">
                  <c:v>1.8547700591926564E-3</c:v>
                </c:pt>
                <c:pt idx="27" formatCode="0%">
                  <c:v>-2.6775116096310336E-3</c:v>
                </c:pt>
                <c:pt idx="28" formatCode="0%">
                  <c:v>-5.7560422094268149E-2</c:v>
                </c:pt>
                <c:pt idx="29" formatCode="0%">
                  <c:v>-8.9060795823542316E-3</c:v>
                </c:pt>
                <c:pt idx="30" formatCode="0%">
                  <c:v>-9.1514181919383208E-3</c:v>
                </c:pt>
                <c:pt idx="31" formatCode="0%">
                  <c:v>3.5292308021665164E-2</c:v>
                </c:pt>
                <c:pt idx="32" formatCode="0%">
                  <c:v>1.0643215602200051E-2</c:v>
                </c:pt>
                <c:pt idx="33" formatCode="0%">
                  <c:v>-2.5409295367048168E-2</c:v>
                </c:pt>
                <c:pt idx="34" formatCode="0%">
                  <c:v>-3.1515956162593617E-2</c:v>
                </c:pt>
                <c:pt idx="35" formatCode="0%">
                  <c:v>1.69724611542732E-2</c:v>
                </c:pt>
                <c:pt idx="36" formatCode="0%">
                  <c:v>4.2510896496921191E-2</c:v>
                </c:pt>
                <c:pt idx="37" formatCode="0%">
                  <c:v>-6.3237035393606256E-3</c:v>
                </c:pt>
                <c:pt idx="38" formatCode="0%">
                  <c:v>4.6082407873044851E-2</c:v>
                </c:pt>
                <c:pt idx="39" formatCode="0%">
                  <c:v>-2.702069540966745E-3</c:v>
                </c:pt>
                <c:pt idx="40" formatCode="0%">
                  <c:v>-6.2288960629126144E-2</c:v>
                </c:pt>
                <c:pt idx="41" formatCode="0%">
                  <c:v>-2.268752905246374E-2</c:v>
                </c:pt>
                <c:pt idx="42" formatCode="0%">
                  <c:v>1.4122776320756536E-2</c:v>
                </c:pt>
                <c:pt idx="43" formatCode="0%">
                  <c:v>-1.4319981783018965E-2</c:v>
                </c:pt>
                <c:pt idx="44" formatCode="0%">
                  <c:v>-1.3254934214067426E-2</c:v>
                </c:pt>
                <c:pt idx="45" formatCode="0%">
                  <c:v>-5.2071482590399509E-2</c:v>
                </c:pt>
                <c:pt idx="46" formatCode="0%">
                  <c:v>-8.3254304391860989E-3</c:v>
                </c:pt>
                <c:pt idx="47" formatCode="0%">
                  <c:v>-3.5214685563517811E-2</c:v>
                </c:pt>
                <c:pt idx="48" formatCode="0%">
                  <c:v>6.1905181211774352E-3</c:v>
                </c:pt>
                <c:pt idx="49" formatCode="0%">
                  <c:v>2.1794732929579341E-2</c:v>
                </c:pt>
                <c:pt idx="50" formatCode="0%">
                  <c:v>2.7495670894369884E-2</c:v>
                </c:pt>
                <c:pt idx="51" formatCode="0%">
                  <c:v>-3.0720125714545965E-2</c:v>
                </c:pt>
                <c:pt idx="52" formatCode="0%">
                  <c:v>1.2302599781814472E-2</c:v>
                </c:pt>
                <c:pt idx="53" formatCode="0%">
                  <c:v>-2.0473863555390159E-2</c:v>
                </c:pt>
                <c:pt idx="54" formatCode="0%">
                  <c:v>3.7747366096372303E-3</c:v>
                </c:pt>
                <c:pt idx="55" formatCode="0%">
                  <c:v>-1.6290250542245088E-2</c:v>
                </c:pt>
                <c:pt idx="56" formatCode="0%">
                  <c:v>-2.3994710931022456E-2</c:v>
                </c:pt>
                <c:pt idx="57" formatCode="0%">
                  <c:v>-0.10389867760714833</c:v>
                </c:pt>
                <c:pt idx="58" formatCode="0%">
                  <c:v>6.4749071965639615E-3</c:v>
                </c:pt>
                <c:pt idx="59" formatCode="0%">
                  <c:v>7.7835321494963416E-3</c:v>
                </c:pt>
                <c:pt idx="60" formatCode="0%">
                  <c:v>-3.8431782031443928E-3</c:v>
                </c:pt>
                <c:pt idx="61" formatCode="0%">
                  <c:v>9.8075396615262544E-3</c:v>
                </c:pt>
                <c:pt idx="62" formatCode="0%">
                  <c:v>1.4270735485959918E-2</c:v>
                </c:pt>
                <c:pt idx="63" formatCode="0%">
                  <c:v>2.030142727756723E-2</c:v>
                </c:pt>
                <c:pt idx="64" formatCode="0%">
                  <c:v>5.9960095898732302E-3</c:v>
                </c:pt>
                <c:pt idx="65" formatCode="0%">
                  <c:v>-4.6746570919329322E-2</c:v>
                </c:pt>
                <c:pt idx="66" formatCode="0%">
                  <c:v>1.1064322160890594E-2</c:v>
                </c:pt>
                <c:pt idx="67" formatCode="0%">
                  <c:v>0.11424433306415893</c:v>
                </c:pt>
                <c:pt idx="68" formatCode="0%">
                  <c:v>5.4541212409123574E-2</c:v>
                </c:pt>
                <c:pt idx="69" formatCode="0%">
                  <c:v>4.5899160982587617E-3</c:v>
                </c:pt>
                <c:pt idx="70" formatCode="0%">
                  <c:v>8.379085979403289E-3</c:v>
                </c:pt>
                <c:pt idx="71" formatCode="0%">
                  <c:v>-2.0638327047874161E-2</c:v>
                </c:pt>
                <c:pt idx="72" formatCode="0%">
                  <c:v>-2.5789140194926174E-2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3E-4B4C-905E-A037758A6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64832"/>
        <c:axId val="137820944"/>
      </c:scatterChart>
      <c:catAx>
        <c:axId val="19736483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20944"/>
        <c:crosses val="autoZero"/>
        <c:auto val="1"/>
        <c:lblAlgn val="ctr"/>
        <c:lblOffset val="100"/>
        <c:noMultiLvlLbl val="0"/>
      </c:catAx>
      <c:valAx>
        <c:axId val="13782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SIX!$P$203:$P$274</c:f>
              <c:numCache>
                <c:formatCode>0%</c:formatCode>
                <c:ptCount val="72"/>
                <c:pt idx="0" formatCode="0.0%">
                  <c:v>4.3737574552684011E-2</c:v>
                </c:pt>
                <c:pt idx="1">
                  <c:v>-2.6666666666666616E-2</c:v>
                </c:pt>
                <c:pt idx="2">
                  <c:v>-2.0874103065883887E-2</c:v>
                </c:pt>
                <c:pt idx="3">
                  <c:v>-5.3297801465689298E-3</c:v>
                </c:pt>
                <c:pt idx="4">
                  <c:v>9.1761553918285443E-2</c:v>
                </c:pt>
                <c:pt idx="5">
                  <c:v>4.9079754601226711E-3</c:v>
                </c:pt>
                <c:pt idx="6">
                  <c:v>2.8693528693528814E-2</c:v>
                </c:pt>
                <c:pt idx="7">
                  <c:v>-5.5192878338279017E-2</c:v>
                </c:pt>
                <c:pt idx="8">
                  <c:v>-3.3919597989949701E-2</c:v>
                </c:pt>
                <c:pt idx="9">
                  <c:v>2.6007802340702213E-2</c:v>
                </c:pt>
                <c:pt idx="10">
                  <c:v>-5.5766793409378845E-2</c:v>
                </c:pt>
                <c:pt idx="11">
                  <c:v>-1.0738255033557076E-2</c:v>
                </c:pt>
                <c:pt idx="12">
                  <c:v>-4.2740841248304018E-2</c:v>
                </c:pt>
                <c:pt idx="13">
                  <c:v>8.5046066619418603E-3</c:v>
                </c:pt>
                <c:pt idx="14">
                  <c:v>0</c:v>
                </c:pt>
                <c:pt idx="15">
                  <c:v>-1.054111033028815E-2</c:v>
                </c:pt>
                <c:pt idx="16">
                  <c:v>-1.0653409090909061E-2</c:v>
                </c:pt>
                <c:pt idx="17">
                  <c:v>4.6661880832735037E-2</c:v>
                </c:pt>
                <c:pt idx="18">
                  <c:v>-9.0534979423868345E-2</c:v>
                </c:pt>
                <c:pt idx="19">
                  <c:v>5.8069381598793379E-2</c:v>
                </c:pt>
                <c:pt idx="20">
                  <c:v>1.4255167498218313E-3</c:v>
                </c:pt>
                <c:pt idx="21">
                  <c:v>3.2740213523131612E-2</c:v>
                </c:pt>
                <c:pt idx="22">
                  <c:v>-4.2039972432804884E-2</c:v>
                </c:pt>
                <c:pt idx="23">
                  <c:v>-2.3741007194244657E-2</c:v>
                </c:pt>
                <c:pt idx="24">
                  <c:v>-0.1171702284450995</c:v>
                </c:pt>
                <c:pt idx="25">
                  <c:v>6.0100166944908162E-2</c:v>
                </c:pt>
                <c:pt idx="26">
                  <c:v>-2.2047244094488105E-2</c:v>
                </c:pt>
                <c:pt idx="27">
                  <c:v>-4.4283413848631326E-2</c:v>
                </c:pt>
                <c:pt idx="28">
                  <c:v>-1.432181971356361E-2</c:v>
                </c:pt>
                <c:pt idx="29">
                  <c:v>-1.6239316239316182E-2</c:v>
                </c:pt>
                <c:pt idx="30">
                  <c:v>-5.2128583840139742E-3</c:v>
                </c:pt>
                <c:pt idx="31">
                  <c:v>4.366812227074357E-3</c:v>
                </c:pt>
                <c:pt idx="32">
                  <c:v>3.0434782608695699E-2</c:v>
                </c:pt>
                <c:pt idx="33">
                  <c:v>-2.1940928270042126E-2</c:v>
                </c:pt>
                <c:pt idx="34">
                  <c:v>-3.0198446937014678E-2</c:v>
                </c:pt>
                <c:pt idx="35">
                  <c:v>5.7829181494661874E-2</c:v>
                </c:pt>
                <c:pt idx="36">
                  <c:v>6.728343145500526E-3</c:v>
                </c:pt>
                <c:pt idx="37">
                  <c:v>-1.6708437761070449E-3</c:v>
                </c:pt>
                <c:pt idx="38">
                  <c:v>5.5230125523012541E-2</c:v>
                </c:pt>
                <c:pt idx="39">
                  <c:v>-5.3925455987311688E-2</c:v>
                </c:pt>
                <c:pt idx="40">
                  <c:v>-1.9279128248114064E-2</c:v>
                </c:pt>
                <c:pt idx="41">
                  <c:v>-1.2820512820512664E-2</c:v>
                </c:pt>
                <c:pt idx="42">
                  <c:v>-9.523809523809601E-3</c:v>
                </c:pt>
                <c:pt idx="43">
                  <c:v>4.3706293706293753E-3</c:v>
                </c:pt>
                <c:pt idx="44">
                  <c:v>-6.0922541340295844E-3</c:v>
                </c:pt>
                <c:pt idx="45">
                  <c:v>-8.056042031523647E-2</c:v>
                </c:pt>
                <c:pt idx="46">
                  <c:v>-2.6666666666666616E-2</c:v>
                </c:pt>
                <c:pt idx="47">
                  <c:v>-1.9569471624267809E-3</c:v>
                </c:pt>
                <c:pt idx="48">
                  <c:v>1.9607843137255054E-2</c:v>
                </c:pt>
                <c:pt idx="49">
                  <c:v>2.4038461538461453E-2</c:v>
                </c:pt>
                <c:pt idx="50">
                  <c:v>-6.5727699530516714E-3</c:v>
                </c:pt>
                <c:pt idx="51">
                  <c:v>9.4517958412088099E-4</c:v>
                </c:pt>
                <c:pt idx="52">
                  <c:v>-1.8885741265344591E-2</c:v>
                </c:pt>
                <c:pt idx="53">
                  <c:v>-2.2136669874879722E-2</c:v>
                </c:pt>
                <c:pt idx="54">
                  <c:v>7.8740157480314821E-3</c:v>
                </c:pt>
                <c:pt idx="55">
                  <c:v>3.41796875E-2</c:v>
                </c:pt>
                <c:pt idx="56">
                  <c:v>-0.10387157695939564</c:v>
                </c:pt>
                <c:pt idx="57">
                  <c:v>-0.1190727081138041</c:v>
                </c:pt>
                <c:pt idx="58">
                  <c:v>8.1339712918660156E-2</c:v>
                </c:pt>
                <c:pt idx="59">
                  <c:v>3.3185840707964598E-2</c:v>
                </c:pt>
                <c:pt idx="60">
                  <c:v>-3.9614561027837225E-2</c:v>
                </c:pt>
                <c:pt idx="61">
                  <c:v>1.5607580824972045E-2</c:v>
                </c:pt>
                <c:pt idx="62">
                  <c:v>1.8660812294182261E-2</c:v>
                </c:pt>
                <c:pt idx="63">
                  <c:v>2.6939655172413701E-2</c:v>
                </c:pt>
                <c:pt idx="64">
                  <c:v>-4.0923399790136261E-2</c:v>
                </c:pt>
                <c:pt idx="65">
                  <c:v>-1.0940919037199293E-2</c:v>
                </c:pt>
                <c:pt idx="66">
                  <c:v>9.4026548672566435E-2</c:v>
                </c:pt>
                <c:pt idx="67">
                  <c:v>8.4934277047522766E-2</c:v>
                </c:pt>
                <c:pt idx="68">
                  <c:v>-3.7278657968313755E-3</c:v>
                </c:pt>
                <c:pt idx="69">
                  <c:v>7.4836295603368796E-3</c:v>
                </c:pt>
                <c:pt idx="70">
                  <c:v>2.4141132776230201E-2</c:v>
                </c:pt>
                <c:pt idx="71">
                  <c:v>-3.1731640979147713E-2</c:v>
                </c:pt>
              </c:numCache>
            </c:numRef>
          </c:xVal>
          <c:yVal>
            <c:numRef>
              <c:f>SIX!$S$203:$S$274</c:f>
              <c:numCache>
                <c:formatCode>0%</c:formatCode>
                <c:ptCount val="72"/>
                <c:pt idx="0" formatCode="0.0%">
                  <c:v>3.7905728528013993E-2</c:v>
                </c:pt>
                <c:pt idx="1">
                  <c:v>-5.1172105531809287E-3</c:v>
                </c:pt>
                <c:pt idx="2">
                  <c:v>-2.3872083143603562E-2</c:v>
                </c:pt>
                <c:pt idx="3">
                  <c:v>-7.4580979789725665E-3</c:v>
                </c:pt>
                <c:pt idx="4">
                  <c:v>0.10812309475734994</c:v>
                </c:pt>
                <c:pt idx="5">
                  <c:v>-8.5909347578548845E-3</c:v>
                </c:pt>
                <c:pt idx="6">
                  <c:v>-3.0820342211570817E-2</c:v>
                </c:pt>
                <c:pt idx="7">
                  <c:v>-1.6671693708142366E-3</c:v>
                </c:pt>
                <c:pt idx="8">
                  <c:v>-1.0066189872335096E-2</c:v>
                </c:pt>
                <c:pt idx="9">
                  <c:v>-8.0391776767589906E-3</c:v>
                </c:pt>
                <c:pt idx="10">
                  <c:v>-5.577820840998915E-2</c:v>
                </c:pt>
                <c:pt idx="11">
                  <c:v>4.7619943565371248E-3</c:v>
                </c:pt>
                <c:pt idx="12">
                  <c:v>-5.7136091270061584E-2</c:v>
                </c:pt>
                <c:pt idx="13">
                  <c:v>2.0304058210450338E-2</c:v>
                </c:pt>
                <c:pt idx="14">
                  <c:v>-3.1093718347474542E-2</c:v>
                </c:pt>
                <c:pt idx="15">
                  <c:v>2.3007197871964369E-2</c:v>
                </c:pt>
                <c:pt idx="16">
                  <c:v>-7.0033212683695556E-3</c:v>
                </c:pt>
                <c:pt idx="17">
                  <c:v>3.1888773710238683E-2</c:v>
                </c:pt>
                <c:pt idx="18">
                  <c:v>-8.8489283308310851E-2</c:v>
                </c:pt>
                <c:pt idx="19">
                  <c:v>7.5046982862884359E-2</c:v>
                </c:pt>
                <c:pt idx="20">
                  <c:v>-1.419545228359409E-2</c:v>
                </c:pt>
                <c:pt idx="21">
                  <c:v>4.3087578518821168E-3</c:v>
                </c:pt>
                <c:pt idx="22">
                  <c:v>-1.2025908411492758E-2</c:v>
                </c:pt>
                <c:pt idx="23">
                  <c:v>-5.0993035304776169E-2</c:v>
                </c:pt>
                <c:pt idx="24">
                  <c:v>-5.8152066497861421E-2</c:v>
                </c:pt>
                <c:pt idx="25">
                  <c:v>1.8547700591926564E-3</c:v>
                </c:pt>
                <c:pt idx="26">
                  <c:v>-2.6775116096310336E-3</c:v>
                </c:pt>
                <c:pt idx="27">
                  <c:v>-5.7560422094268149E-2</c:v>
                </c:pt>
                <c:pt idx="28">
                  <c:v>-8.9060795823542316E-3</c:v>
                </c:pt>
                <c:pt idx="29">
                  <c:v>-9.1514181919383208E-3</c:v>
                </c:pt>
                <c:pt idx="30">
                  <c:v>3.5292308021665164E-2</c:v>
                </c:pt>
                <c:pt idx="31">
                  <c:v>1.0643215602200051E-2</c:v>
                </c:pt>
                <c:pt idx="32">
                  <c:v>-2.5409295367048168E-2</c:v>
                </c:pt>
                <c:pt idx="33">
                  <c:v>-3.1515956162593617E-2</c:v>
                </c:pt>
                <c:pt idx="34">
                  <c:v>1.69724611542732E-2</c:v>
                </c:pt>
                <c:pt idx="35">
                  <c:v>4.2510896496921191E-2</c:v>
                </c:pt>
                <c:pt idx="36">
                  <c:v>-6.3237035393606256E-3</c:v>
                </c:pt>
                <c:pt idx="37">
                  <c:v>4.6082407873044851E-2</c:v>
                </c:pt>
                <c:pt idx="38">
                  <c:v>-2.702069540966745E-3</c:v>
                </c:pt>
                <c:pt idx="39">
                  <c:v>-6.2288960629126144E-2</c:v>
                </c:pt>
                <c:pt idx="40">
                  <c:v>-2.268752905246374E-2</c:v>
                </c:pt>
                <c:pt idx="41">
                  <c:v>1.4122776320756536E-2</c:v>
                </c:pt>
                <c:pt idx="42">
                  <c:v>-1.4319981783018965E-2</c:v>
                </c:pt>
                <c:pt idx="43">
                  <c:v>-1.3254934214067426E-2</c:v>
                </c:pt>
                <c:pt idx="44">
                  <c:v>-5.2071482590399509E-2</c:v>
                </c:pt>
                <c:pt idx="45">
                  <c:v>-8.3254304391860989E-3</c:v>
                </c:pt>
                <c:pt idx="46">
                  <c:v>-3.5214685563517811E-2</c:v>
                </c:pt>
                <c:pt idx="47">
                  <c:v>6.1905181211774352E-3</c:v>
                </c:pt>
                <c:pt idx="48">
                  <c:v>2.1794732929579341E-2</c:v>
                </c:pt>
                <c:pt idx="49">
                  <c:v>2.7495670894369884E-2</c:v>
                </c:pt>
                <c:pt idx="50">
                  <c:v>-3.0720125714545965E-2</c:v>
                </c:pt>
                <c:pt idx="51">
                  <c:v>1.2302599781814472E-2</c:v>
                </c:pt>
                <c:pt idx="52">
                  <c:v>-2.0473863555390159E-2</c:v>
                </c:pt>
                <c:pt idx="53">
                  <c:v>3.7747366096372303E-3</c:v>
                </c:pt>
                <c:pt idx="54">
                  <c:v>-1.6290250542245088E-2</c:v>
                </c:pt>
                <c:pt idx="55">
                  <c:v>-2.3994710931022456E-2</c:v>
                </c:pt>
                <c:pt idx="56">
                  <c:v>-0.10389867760714833</c:v>
                </c:pt>
                <c:pt idx="57">
                  <c:v>6.4749071965639615E-3</c:v>
                </c:pt>
                <c:pt idx="58">
                  <c:v>7.7835321494963416E-3</c:v>
                </c:pt>
                <c:pt idx="59">
                  <c:v>-3.8431782031443928E-3</c:v>
                </c:pt>
                <c:pt idx="60">
                  <c:v>9.8075396615262544E-3</c:v>
                </c:pt>
                <c:pt idx="61">
                  <c:v>1.4270735485959918E-2</c:v>
                </c:pt>
                <c:pt idx="62">
                  <c:v>2.030142727756723E-2</c:v>
                </c:pt>
                <c:pt idx="63">
                  <c:v>5.9960095898732302E-3</c:v>
                </c:pt>
                <c:pt idx="64">
                  <c:v>-4.6746570919329322E-2</c:v>
                </c:pt>
                <c:pt idx="65">
                  <c:v>1.1064322160890594E-2</c:v>
                </c:pt>
                <c:pt idx="66">
                  <c:v>0.11424433306415893</c:v>
                </c:pt>
                <c:pt idx="67">
                  <c:v>5.4541212409123574E-2</c:v>
                </c:pt>
                <c:pt idx="68">
                  <c:v>4.5899160982587617E-3</c:v>
                </c:pt>
                <c:pt idx="69">
                  <c:v>8.379085979403289E-3</c:v>
                </c:pt>
                <c:pt idx="70">
                  <c:v>-2.0638327047874161E-2</c:v>
                </c:pt>
                <c:pt idx="71">
                  <c:v>-2.5789140194926174E-2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C-A841-B0AD-E637A4B84692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8C-A841-B0AD-E637A4B84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WisdomTree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</a:t>
                </a:r>
                <a:r>
                  <a:rPr lang="en-GB" baseline="0%"/>
                  <a:t> spot (VWMP) from 4 exchanges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SIX!$Q$203:$Q$274</c:f>
              <c:numCache>
                <c:formatCode>0%</c:formatCode>
                <c:ptCount val="72"/>
                <c:pt idx="0" formatCode="0.0%">
                  <c:v>4.1935483870967794E-2</c:v>
                </c:pt>
                <c:pt idx="1">
                  <c:v>-2.2114108801415289E-2</c:v>
                </c:pt>
                <c:pt idx="2">
                  <c:v>-1.990049751243772E-2</c:v>
                </c:pt>
                <c:pt idx="3">
                  <c:v>-3.2302722658053007E-3</c:v>
                </c:pt>
                <c:pt idx="4">
                  <c:v>8.1481481481481488E-2</c:v>
                </c:pt>
                <c:pt idx="5">
                  <c:v>8.5616438356164171E-3</c:v>
                </c:pt>
                <c:pt idx="6">
                  <c:v>3.183361629881154E-2</c:v>
                </c:pt>
                <c:pt idx="7">
                  <c:v>-5.2653229123817313E-2</c:v>
                </c:pt>
                <c:pt idx="8">
                  <c:v>-2.8224055579678775E-2</c:v>
                </c:pt>
                <c:pt idx="9">
                  <c:v>1.5638963360143032E-2</c:v>
                </c:pt>
                <c:pt idx="10">
                  <c:v>-5.3233611966564065E-2</c:v>
                </c:pt>
                <c:pt idx="11">
                  <c:v>-1.4869888475836479E-2</c:v>
                </c:pt>
                <c:pt idx="12">
                  <c:v>-4.0566037735848992E-2</c:v>
                </c:pt>
                <c:pt idx="13">
                  <c:v>7.8662733529990536E-3</c:v>
                </c:pt>
                <c:pt idx="14">
                  <c:v>4.8780487804878092E-4</c:v>
                </c:pt>
                <c:pt idx="15">
                  <c:v>-9.2637737688933131E-3</c:v>
                </c:pt>
                <c:pt idx="16">
                  <c:v>-9.8425196850393526E-3</c:v>
                </c:pt>
                <c:pt idx="17">
                  <c:v>4.0258449304174881E-2</c:v>
                </c:pt>
                <c:pt idx="18">
                  <c:v>-8.4089823220257931E-2</c:v>
                </c:pt>
                <c:pt idx="19">
                  <c:v>5.4773082942096929E-2</c:v>
                </c:pt>
                <c:pt idx="20">
                  <c:v>2.4727992087043571E-3</c:v>
                </c:pt>
                <c:pt idx="21">
                  <c:v>2.7133695115934886E-2</c:v>
                </c:pt>
                <c:pt idx="22">
                  <c:v>-4.5148895292987601E-2</c:v>
                </c:pt>
                <c:pt idx="23">
                  <c:v>-1.5593561368209219E-2</c:v>
                </c:pt>
                <c:pt idx="24">
                  <c:v>-0.1149718957588145</c:v>
                </c:pt>
                <c:pt idx="25">
                  <c:v>5.946882217090077E-2</c:v>
                </c:pt>
                <c:pt idx="26">
                  <c:v>-2.3433242506812002E-2</c:v>
                </c:pt>
                <c:pt idx="27">
                  <c:v>-4.0178571428571508E-2</c:v>
                </c:pt>
                <c:pt idx="28">
                  <c:v>-2.2674418604651247E-2</c:v>
                </c:pt>
                <c:pt idx="29">
                  <c:v>-1.8441403926234279E-2</c:v>
                </c:pt>
                <c:pt idx="30">
                  <c:v>3.6363636363636598E-3</c:v>
                </c:pt>
                <c:pt idx="31">
                  <c:v>1.2077294685990392E-3</c:v>
                </c:pt>
                <c:pt idx="32">
                  <c:v>3.3775633293124496E-2</c:v>
                </c:pt>
                <c:pt idx="33">
                  <c:v>-3.6756126021003421E-2</c:v>
                </c:pt>
                <c:pt idx="34">
                  <c:v>-1.3325257419745773E-2</c:v>
                </c:pt>
                <c:pt idx="35">
                  <c:v>5.3406998158379348E-2</c:v>
                </c:pt>
                <c:pt idx="36">
                  <c:v>1.3986013986013957E-2</c:v>
                </c:pt>
                <c:pt idx="37">
                  <c:v>-4.022988505747116E-3</c:v>
                </c:pt>
                <c:pt idx="38">
                  <c:v>4.3854587420657953E-2</c:v>
                </c:pt>
                <c:pt idx="39">
                  <c:v>-5.1962410171365492E-2</c:v>
                </c:pt>
                <c:pt idx="40">
                  <c:v>-1.574344023323615E-2</c:v>
                </c:pt>
                <c:pt idx="41">
                  <c:v>-9.4786729857819774E-3</c:v>
                </c:pt>
                <c:pt idx="42">
                  <c:v>-1.9138755980861233E-2</c:v>
                </c:pt>
                <c:pt idx="43">
                  <c:v>6.0975609756097615E-3</c:v>
                </c:pt>
                <c:pt idx="44">
                  <c:v>-1.8181818181819409E-3</c:v>
                </c:pt>
                <c:pt idx="45">
                  <c:v>-7.8931390406800195E-2</c:v>
                </c:pt>
                <c:pt idx="46">
                  <c:v>-3.2300593276203049E-2</c:v>
                </c:pt>
                <c:pt idx="47">
                  <c:v>2.043596730245234E-3</c:v>
                </c:pt>
                <c:pt idx="48">
                  <c:v>1.6995241332427025E-2</c:v>
                </c:pt>
                <c:pt idx="49">
                  <c:v>2.7406417112299408E-2</c:v>
                </c:pt>
                <c:pt idx="50">
                  <c:v>-5.855562784645385E-3</c:v>
                </c:pt>
                <c:pt idx="51">
                  <c:v>-3.9267015706805353E-3</c:v>
                </c:pt>
                <c:pt idx="52">
                  <c:v>-1.5768725361366642E-2</c:v>
                </c:pt>
                <c:pt idx="53">
                  <c:v>-2.1361815754339153E-2</c:v>
                </c:pt>
                <c:pt idx="54">
                  <c:v>1.0914051841746319E-2</c:v>
                </c:pt>
                <c:pt idx="55">
                  <c:v>3.1713900134952677E-2</c:v>
                </c:pt>
                <c:pt idx="56">
                  <c:v>-0.10071942446043158</c:v>
                </c:pt>
                <c:pt idx="57">
                  <c:v>-0.11709090909090902</c:v>
                </c:pt>
                <c:pt idx="58">
                  <c:v>7.0016474464579925E-2</c:v>
                </c:pt>
                <c:pt idx="59">
                  <c:v>3.8491147036181728E-2</c:v>
                </c:pt>
                <c:pt idx="60">
                  <c:v>-4.8183839881393631E-2</c:v>
                </c:pt>
                <c:pt idx="61">
                  <c:v>1.6355140186915973E-2</c:v>
                </c:pt>
                <c:pt idx="62">
                  <c:v>2.4521072796934718E-2</c:v>
                </c:pt>
                <c:pt idx="63">
                  <c:v>2.9917726252804755E-2</c:v>
                </c:pt>
                <c:pt idx="64">
                  <c:v>-4.7204066811910028E-2</c:v>
                </c:pt>
                <c:pt idx="65">
                  <c:v>-3.0487804878047697E-3</c:v>
                </c:pt>
                <c:pt idx="66">
                  <c:v>8.5626911314984566E-2</c:v>
                </c:pt>
                <c:pt idx="67">
                  <c:v>9.1549295774647987E-2</c:v>
                </c:pt>
                <c:pt idx="68">
                  <c:v>-9.0322580645161299E-3</c:v>
                </c:pt>
                <c:pt idx="69">
                  <c:v>8.4635416666667407E-3</c:v>
                </c:pt>
                <c:pt idx="70">
                  <c:v>3.2924467398321555E-2</c:v>
                </c:pt>
                <c:pt idx="71">
                  <c:v>-3.9375000000000049E-2</c:v>
                </c:pt>
              </c:numCache>
            </c:numRef>
          </c:xVal>
          <c:yVal>
            <c:numRef>
              <c:f>SIX!$S$203:$S$274</c:f>
              <c:numCache>
                <c:formatCode>0%</c:formatCode>
                <c:ptCount val="72"/>
                <c:pt idx="0" formatCode="0.0%">
                  <c:v>3.7905728528013993E-2</c:v>
                </c:pt>
                <c:pt idx="1">
                  <c:v>-5.1172105531809287E-3</c:v>
                </c:pt>
                <c:pt idx="2">
                  <c:v>-2.3872083143603562E-2</c:v>
                </c:pt>
                <c:pt idx="3">
                  <c:v>-7.4580979789725665E-3</c:v>
                </c:pt>
                <c:pt idx="4">
                  <c:v>0.10812309475734994</c:v>
                </c:pt>
                <c:pt idx="5">
                  <c:v>-8.5909347578548845E-3</c:v>
                </c:pt>
                <c:pt idx="6">
                  <c:v>-3.0820342211570817E-2</c:v>
                </c:pt>
                <c:pt idx="7">
                  <c:v>-1.6671693708142366E-3</c:v>
                </c:pt>
                <c:pt idx="8">
                  <c:v>-1.0066189872335096E-2</c:v>
                </c:pt>
                <c:pt idx="9">
                  <c:v>-8.0391776767589906E-3</c:v>
                </c:pt>
                <c:pt idx="10">
                  <c:v>-5.577820840998915E-2</c:v>
                </c:pt>
                <c:pt idx="11">
                  <c:v>4.7619943565371248E-3</c:v>
                </c:pt>
                <c:pt idx="12">
                  <c:v>-5.7136091270061584E-2</c:v>
                </c:pt>
                <c:pt idx="13">
                  <c:v>2.0304058210450338E-2</c:v>
                </c:pt>
                <c:pt idx="14">
                  <c:v>-3.1093718347474542E-2</c:v>
                </c:pt>
                <c:pt idx="15">
                  <c:v>2.3007197871964369E-2</c:v>
                </c:pt>
                <c:pt idx="16">
                  <c:v>-7.0033212683695556E-3</c:v>
                </c:pt>
                <c:pt idx="17">
                  <c:v>3.1888773710238683E-2</c:v>
                </c:pt>
                <c:pt idx="18">
                  <c:v>-8.8489283308310851E-2</c:v>
                </c:pt>
                <c:pt idx="19">
                  <c:v>7.5046982862884359E-2</c:v>
                </c:pt>
                <c:pt idx="20">
                  <c:v>-1.419545228359409E-2</c:v>
                </c:pt>
                <c:pt idx="21">
                  <c:v>4.3087578518821168E-3</c:v>
                </c:pt>
                <c:pt idx="22">
                  <c:v>-1.2025908411492758E-2</c:v>
                </c:pt>
                <c:pt idx="23">
                  <c:v>-5.0993035304776169E-2</c:v>
                </c:pt>
                <c:pt idx="24">
                  <c:v>-5.8152066497861421E-2</c:v>
                </c:pt>
                <c:pt idx="25">
                  <c:v>1.8547700591926564E-3</c:v>
                </c:pt>
                <c:pt idx="26">
                  <c:v>-2.6775116096310336E-3</c:v>
                </c:pt>
                <c:pt idx="27">
                  <c:v>-5.7560422094268149E-2</c:v>
                </c:pt>
                <c:pt idx="28">
                  <c:v>-8.9060795823542316E-3</c:v>
                </c:pt>
                <c:pt idx="29">
                  <c:v>-9.1514181919383208E-3</c:v>
                </c:pt>
                <c:pt idx="30">
                  <c:v>3.5292308021665164E-2</c:v>
                </c:pt>
                <c:pt idx="31">
                  <c:v>1.0643215602200051E-2</c:v>
                </c:pt>
                <c:pt idx="32">
                  <c:v>-2.5409295367048168E-2</c:v>
                </c:pt>
                <c:pt idx="33">
                  <c:v>-3.1515956162593617E-2</c:v>
                </c:pt>
                <c:pt idx="34">
                  <c:v>1.69724611542732E-2</c:v>
                </c:pt>
                <c:pt idx="35">
                  <c:v>4.2510896496921191E-2</c:v>
                </c:pt>
                <c:pt idx="36">
                  <c:v>-6.3237035393606256E-3</c:v>
                </c:pt>
                <c:pt idx="37">
                  <c:v>4.6082407873044851E-2</c:v>
                </c:pt>
                <c:pt idx="38">
                  <c:v>-2.702069540966745E-3</c:v>
                </c:pt>
                <c:pt idx="39">
                  <c:v>-6.2288960629126144E-2</c:v>
                </c:pt>
                <c:pt idx="40">
                  <c:v>-2.268752905246374E-2</c:v>
                </c:pt>
                <c:pt idx="41">
                  <c:v>1.4122776320756536E-2</c:v>
                </c:pt>
                <c:pt idx="42">
                  <c:v>-1.4319981783018965E-2</c:v>
                </c:pt>
                <c:pt idx="43">
                  <c:v>-1.3254934214067426E-2</c:v>
                </c:pt>
                <c:pt idx="44">
                  <c:v>-5.2071482590399509E-2</c:v>
                </c:pt>
                <c:pt idx="45">
                  <c:v>-8.3254304391860989E-3</c:v>
                </c:pt>
                <c:pt idx="46">
                  <c:v>-3.5214685563517811E-2</c:v>
                </c:pt>
                <c:pt idx="47">
                  <c:v>6.1905181211774352E-3</c:v>
                </c:pt>
                <c:pt idx="48">
                  <c:v>2.1794732929579341E-2</c:v>
                </c:pt>
                <c:pt idx="49">
                  <c:v>2.7495670894369884E-2</c:v>
                </c:pt>
                <c:pt idx="50">
                  <c:v>-3.0720125714545965E-2</c:v>
                </c:pt>
                <c:pt idx="51">
                  <c:v>1.2302599781814472E-2</c:v>
                </c:pt>
                <c:pt idx="52">
                  <c:v>-2.0473863555390159E-2</c:v>
                </c:pt>
                <c:pt idx="53">
                  <c:v>3.7747366096372303E-3</c:v>
                </c:pt>
                <c:pt idx="54">
                  <c:v>-1.6290250542245088E-2</c:v>
                </c:pt>
                <c:pt idx="55">
                  <c:v>-2.3994710931022456E-2</c:v>
                </c:pt>
                <c:pt idx="56">
                  <c:v>-0.10389867760714833</c:v>
                </c:pt>
                <c:pt idx="57">
                  <c:v>6.4749071965639615E-3</c:v>
                </c:pt>
                <c:pt idx="58">
                  <c:v>7.7835321494963416E-3</c:v>
                </c:pt>
                <c:pt idx="59">
                  <c:v>-3.8431782031443928E-3</c:v>
                </c:pt>
                <c:pt idx="60">
                  <c:v>9.8075396615262544E-3</c:v>
                </c:pt>
                <c:pt idx="61">
                  <c:v>1.4270735485959918E-2</c:v>
                </c:pt>
                <c:pt idx="62">
                  <c:v>2.030142727756723E-2</c:v>
                </c:pt>
                <c:pt idx="63">
                  <c:v>5.9960095898732302E-3</c:v>
                </c:pt>
                <c:pt idx="64">
                  <c:v>-4.6746570919329322E-2</c:v>
                </c:pt>
                <c:pt idx="65">
                  <c:v>1.1064322160890594E-2</c:v>
                </c:pt>
                <c:pt idx="66">
                  <c:v>0.11424433306415893</c:v>
                </c:pt>
                <c:pt idx="67">
                  <c:v>5.4541212409123574E-2</c:v>
                </c:pt>
                <c:pt idx="68">
                  <c:v>4.5899160982587617E-3</c:v>
                </c:pt>
                <c:pt idx="69">
                  <c:v>8.379085979403289E-3</c:v>
                </c:pt>
                <c:pt idx="70">
                  <c:v>-2.0638327047874161E-2</c:v>
                </c:pt>
                <c:pt idx="71">
                  <c:v>-2.5789140194926174E-2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2-F842-8016-4ABEC9634C81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A2-F842-8016-4ABEC9634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21Shares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</a:t>
                </a:r>
                <a:r>
                  <a:rPr lang="en-GB" baseline="0%"/>
                  <a:t> spot (VWMP) from 4 exchanges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SIX!$R$203:$R$274</c:f>
              <c:numCache>
                <c:formatCode>0%</c:formatCode>
                <c:ptCount val="72"/>
                <c:pt idx="0" formatCode="0.0%">
                  <c:v>3.9790404453905248E-2</c:v>
                </c:pt>
                <c:pt idx="1">
                  <c:v>-2.9763779527559042E-2</c:v>
                </c:pt>
                <c:pt idx="2">
                  <c:v>-1.2335659795487675E-2</c:v>
                </c:pt>
                <c:pt idx="3">
                  <c:v>-9.0386195562860427E-3</c:v>
                </c:pt>
                <c:pt idx="4">
                  <c:v>8.9718076285240311E-2</c:v>
                </c:pt>
                <c:pt idx="5">
                  <c:v>9.2832141226601994E-3</c:v>
                </c:pt>
                <c:pt idx="6">
                  <c:v>2.6387213510253416E-2</c:v>
                </c:pt>
                <c:pt idx="7">
                  <c:v>-4.8038783605112378E-2</c:v>
                </c:pt>
                <c:pt idx="8">
                  <c:v>-4.1512345679012297E-2</c:v>
                </c:pt>
                <c:pt idx="9">
                  <c:v>3.2039929157945402E-2</c:v>
                </c:pt>
                <c:pt idx="10">
                  <c:v>-5.9594383775350868E-2</c:v>
                </c:pt>
                <c:pt idx="11">
                  <c:v>-1.5262110152621133E-2</c:v>
                </c:pt>
                <c:pt idx="12">
                  <c:v>-4.0431266846361114E-2</c:v>
                </c:pt>
                <c:pt idx="13">
                  <c:v>1.1411516853932602E-2</c:v>
                </c:pt>
                <c:pt idx="14">
                  <c:v>1.9093907307758951E-3</c:v>
                </c:pt>
                <c:pt idx="15">
                  <c:v>-1.4379764379764404E-2</c:v>
                </c:pt>
                <c:pt idx="16">
                  <c:v>-8.7888908419757605E-3</c:v>
                </c:pt>
                <c:pt idx="17">
                  <c:v>3.3339244546905622E-2</c:v>
                </c:pt>
                <c:pt idx="18">
                  <c:v>-7.516732452376873E-2</c:v>
                </c:pt>
                <c:pt idx="19">
                  <c:v>4.7504175171646068E-2</c:v>
                </c:pt>
                <c:pt idx="20">
                  <c:v>3.259521700620005E-2</c:v>
                </c:pt>
                <c:pt idx="21">
                  <c:v>-5.6613484302624473E-3</c:v>
                </c:pt>
                <c:pt idx="22">
                  <c:v>-3.6749482401656319E-2</c:v>
                </c:pt>
                <c:pt idx="23">
                  <c:v>0</c:v>
                </c:pt>
                <c:pt idx="24">
                  <c:v>-0.1357692996596811</c:v>
                </c:pt>
                <c:pt idx="25">
                  <c:v>5.8445595854922372E-2</c:v>
                </c:pt>
                <c:pt idx="26">
                  <c:v>-2.1539064029763133E-2</c:v>
                </c:pt>
                <c:pt idx="27">
                  <c:v>-2.3414048429057477E-2</c:v>
                </c:pt>
                <c:pt idx="28">
                  <c:v>-2.3565573770491732E-2</c:v>
                </c:pt>
                <c:pt idx="29">
                  <c:v>-4.6169989506820164E-3</c:v>
                </c:pt>
                <c:pt idx="30">
                  <c:v>-1.749947290744247E-2</c:v>
                </c:pt>
                <c:pt idx="31">
                  <c:v>-4.2918454935623185E-3</c:v>
                </c:pt>
                <c:pt idx="32">
                  <c:v>3.8362068965517304E-2</c:v>
                </c:pt>
                <c:pt idx="33">
                  <c:v>-3.0718140307181341E-2</c:v>
                </c:pt>
                <c:pt idx="34">
                  <c:v>-2.1199143468950798E-2</c:v>
                </c:pt>
                <c:pt idx="35">
                  <c:v>5.0754758258586774E-2</c:v>
                </c:pt>
                <c:pt idx="36">
                  <c:v>9.9937539038099654E-3</c:v>
                </c:pt>
                <c:pt idx="37">
                  <c:v>-3.7105751391465214E-3</c:v>
                </c:pt>
                <c:pt idx="38">
                  <c:v>5.4417546037657916E-2</c:v>
                </c:pt>
                <c:pt idx="39">
                  <c:v>-4.5329670329670391E-2</c:v>
                </c:pt>
                <c:pt idx="40">
                  <c:v>-2.5077081192189099E-2</c:v>
                </c:pt>
                <c:pt idx="41">
                  <c:v>-1.5812776723592714E-2</c:v>
                </c:pt>
                <c:pt idx="42">
                  <c:v>-1.4781491002570646E-2</c:v>
                </c:pt>
                <c:pt idx="43">
                  <c:v>1.3263752989780331E-2</c:v>
                </c:pt>
                <c:pt idx="44">
                  <c:v>-1.6523605150214671E-2</c:v>
                </c:pt>
                <c:pt idx="45">
                  <c:v>-7.3314422867117646E-2</c:v>
                </c:pt>
                <c:pt idx="46">
                  <c:v>-5.8629620908876912E-2</c:v>
                </c:pt>
                <c:pt idx="47">
                  <c:v>3.5017508754377369E-2</c:v>
                </c:pt>
                <c:pt idx="48">
                  <c:v>1.2808119864668788E-2</c:v>
                </c:pt>
                <c:pt idx="49">
                  <c:v>2.7916964924838972E-2</c:v>
                </c:pt>
                <c:pt idx="50">
                  <c:v>-7.1959145775301048E-3</c:v>
                </c:pt>
                <c:pt idx="51">
                  <c:v>-2.9693710544774432E-2</c:v>
                </c:pt>
                <c:pt idx="52">
                  <c:v>1.9759036144578301E-2</c:v>
                </c:pt>
                <c:pt idx="53">
                  <c:v>0</c:v>
                </c:pt>
                <c:pt idx="54">
                  <c:v>-1.8667296786389342E-2</c:v>
                </c:pt>
                <c:pt idx="55">
                  <c:v>2.9376354442571584E-2</c:v>
                </c:pt>
                <c:pt idx="56">
                  <c:v>-0.10339181286549715</c:v>
                </c:pt>
                <c:pt idx="57">
                  <c:v>-0.12235846595356115</c:v>
                </c:pt>
                <c:pt idx="58">
                  <c:v>7.8775267538644389E-2</c:v>
                </c:pt>
                <c:pt idx="59">
                  <c:v>3.7475888674566082E-2</c:v>
                </c:pt>
                <c:pt idx="60">
                  <c:v>-3.7981407702523229E-2</c:v>
                </c:pt>
                <c:pt idx="61">
                  <c:v>1.7393705135284376E-2</c:v>
                </c:pt>
                <c:pt idx="62">
                  <c:v>1.4382632293080011E-2</c:v>
                </c:pt>
                <c:pt idx="63">
                  <c:v>2.2471910112359383E-2</c:v>
                </c:pt>
                <c:pt idx="64">
                  <c:v>-3.2967032967032961E-2</c:v>
                </c:pt>
                <c:pt idx="65">
                  <c:v>-1.8398268398268414E-2</c:v>
                </c:pt>
                <c:pt idx="66">
                  <c:v>9.6471885336273377E-2</c:v>
                </c:pt>
                <c:pt idx="67">
                  <c:v>8.6726998491704288E-2</c:v>
                </c:pt>
                <c:pt idx="68">
                  <c:v>0</c:v>
                </c:pt>
                <c:pt idx="69">
                  <c:v>8.3275503122832717E-3</c:v>
                </c:pt>
                <c:pt idx="70">
                  <c:v>2.4546914429914857E-2</c:v>
                </c:pt>
                <c:pt idx="71">
                  <c:v>-3.5602328705776953E-2</c:v>
                </c:pt>
              </c:numCache>
            </c:numRef>
          </c:xVal>
          <c:yVal>
            <c:numRef>
              <c:f>SIX!$S$203:$S$274</c:f>
              <c:numCache>
                <c:formatCode>0%</c:formatCode>
                <c:ptCount val="72"/>
                <c:pt idx="0" formatCode="0.0%">
                  <c:v>3.7905728528013993E-2</c:v>
                </c:pt>
                <c:pt idx="1">
                  <c:v>-5.1172105531809287E-3</c:v>
                </c:pt>
                <c:pt idx="2">
                  <c:v>-2.3872083143603562E-2</c:v>
                </c:pt>
                <c:pt idx="3">
                  <c:v>-7.4580979789725665E-3</c:v>
                </c:pt>
                <c:pt idx="4">
                  <c:v>0.10812309475734994</c:v>
                </c:pt>
                <c:pt idx="5">
                  <c:v>-8.5909347578548845E-3</c:v>
                </c:pt>
                <c:pt idx="6">
                  <c:v>-3.0820342211570817E-2</c:v>
                </c:pt>
                <c:pt idx="7">
                  <c:v>-1.6671693708142366E-3</c:v>
                </c:pt>
                <c:pt idx="8">
                  <c:v>-1.0066189872335096E-2</c:v>
                </c:pt>
                <c:pt idx="9">
                  <c:v>-8.0391776767589906E-3</c:v>
                </c:pt>
                <c:pt idx="10">
                  <c:v>-5.577820840998915E-2</c:v>
                </c:pt>
                <c:pt idx="11">
                  <c:v>4.7619943565371248E-3</c:v>
                </c:pt>
                <c:pt idx="12">
                  <c:v>-5.7136091270061584E-2</c:v>
                </c:pt>
                <c:pt idx="13">
                  <c:v>2.0304058210450338E-2</c:v>
                </c:pt>
                <c:pt idx="14">
                  <c:v>-3.1093718347474542E-2</c:v>
                </c:pt>
                <c:pt idx="15">
                  <c:v>2.3007197871964369E-2</c:v>
                </c:pt>
                <c:pt idx="16">
                  <c:v>-7.0033212683695556E-3</c:v>
                </c:pt>
                <c:pt idx="17">
                  <c:v>3.1888773710238683E-2</c:v>
                </c:pt>
                <c:pt idx="18">
                  <c:v>-8.8489283308310851E-2</c:v>
                </c:pt>
                <c:pt idx="19">
                  <c:v>7.5046982862884359E-2</c:v>
                </c:pt>
                <c:pt idx="20">
                  <c:v>-1.419545228359409E-2</c:v>
                </c:pt>
                <c:pt idx="21">
                  <c:v>4.3087578518821168E-3</c:v>
                </c:pt>
                <c:pt idx="22">
                  <c:v>-1.2025908411492758E-2</c:v>
                </c:pt>
                <c:pt idx="23">
                  <c:v>-5.0993035304776169E-2</c:v>
                </c:pt>
                <c:pt idx="24">
                  <c:v>-5.8152066497861421E-2</c:v>
                </c:pt>
                <c:pt idx="25">
                  <c:v>1.8547700591926564E-3</c:v>
                </c:pt>
                <c:pt idx="26">
                  <c:v>-2.6775116096310336E-3</c:v>
                </c:pt>
                <c:pt idx="27">
                  <c:v>-5.7560422094268149E-2</c:v>
                </c:pt>
                <c:pt idx="28">
                  <c:v>-8.9060795823542316E-3</c:v>
                </c:pt>
                <c:pt idx="29">
                  <c:v>-9.1514181919383208E-3</c:v>
                </c:pt>
                <c:pt idx="30">
                  <c:v>3.5292308021665164E-2</c:v>
                </c:pt>
                <c:pt idx="31">
                  <c:v>1.0643215602200051E-2</c:v>
                </c:pt>
                <c:pt idx="32">
                  <c:v>-2.5409295367048168E-2</c:v>
                </c:pt>
                <c:pt idx="33">
                  <c:v>-3.1515956162593617E-2</c:v>
                </c:pt>
                <c:pt idx="34">
                  <c:v>1.69724611542732E-2</c:v>
                </c:pt>
                <c:pt idx="35">
                  <c:v>4.2510896496921191E-2</c:v>
                </c:pt>
                <c:pt idx="36">
                  <c:v>-6.3237035393606256E-3</c:v>
                </c:pt>
                <c:pt idx="37">
                  <c:v>4.6082407873044851E-2</c:v>
                </c:pt>
                <c:pt idx="38">
                  <c:v>-2.702069540966745E-3</c:v>
                </c:pt>
                <c:pt idx="39">
                  <c:v>-6.2288960629126144E-2</c:v>
                </c:pt>
                <c:pt idx="40">
                  <c:v>-2.268752905246374E-2</c:v>
                </c:pt>
                <c:pt idx="41">
                  <c:v>1.4122776320756536E-2</c:v>
                </c:pt>
                <c:pt idx="42">
                  <c:v>-1.4319981783018965E-2</c:v>
                </c:pt>
                <c:pt idx="43">
                  <c:v>-1.3254934214067426E-2</c:v>
                </c:pt>
                <c:pt idx="44">
                  <c:v>-5.2071482590399509E-2</c:v>
                </c:pt>
                <c:pt idx="45">
                  <c:v>-8.3254304391860989E-3</c:v>
                </c:pt>
                <c:pt idx="46">
                  <c:v>-3.5214685563517811E-2</c:v>
                </c:pt>
                <c:pt idx="47">
                  <c:v>6.1905181211774352E-3</c:v>
                </c:pt>
                <c:pt idx="48">
                  <c:v>2.1794732929579341E-2</c:v>
                </c:pt>
                <c:pt idx="49">
                  <c:v>2.7495670894369884E-2</c:v>
                </c:pt>
                <c:pt idx="50">
                  <c:v>-3.0720125714545965E-2</c:v>
                </c:pt>
                <c:pt idx="51">
                  <c:v>1.2302599781814472E-2</c:v>
                </c:pt>
                <c:pt idx="52">
                  <c:v>-2.0473863555390159E-2</c:v>
                </c:pt>
                <c:pt idx="53">
                  <c:v>3.7747366096372303E-3</c:v>
                </c:pt>
                <c:pt idx="54">
                  <c:v>-1.6290250542245088E-2</c:v>
                </c:pt>
                <c:pt idx="55">
                  <c:v>-2.3994710931022456E-2</c:v>
                </c:pt>
                <c:pt idx="56">
                  <c:v>-0.10389867760714833</c:v>
                </c:pt>
                <c:pt idx="57">
                  <c:v>6.4749071965639615E-3</c:v>
                </c:pt>
                <c:pt idx="58">
                  <c:v>7.7835321494963416E-3</c:v>
                </c:pt>
                <c:pt idx="59">
                  <c:v>-3.8431782031443928E-3</c:v>
                </c:pt>
                <c:pt idx="60">
                  <c:v>9.8075396615262544E-3</c:v>
                </c:pt>
                <c:pt idx="61">
                  <c:v>1.4270735485959918E-2</c:v>
                </c:pt>
                <c:pt idx="62">
                  <c:v>2.030142727756723E-2</c:v>
                </c:pt>
                <c:pt idx="63">
                  <c:v>5.9960095898732302E-3</c:v>
                </c:pt>
                <c:pt idx="64">
                  <c:v>-4.6746570919329322E-2</c:v>
                </c:pt>
                <c:pt idx="65">
                  <c:v>1.1064322160890594E-2</c:v>
                </c:pt>
                <c:pt idx="66">
                  <c:v>0.11424433306415893</c:v>
                </c:pt>
                <c:pt idx="67">
                  <c:v>5.4541212409123574E-2</c:v>
                </c:pt>
                <c:pt idx="68">
                  <c:v>4.5899160982587617E-3</c:v>
                </c:pt>
                <c:pt idx="69">
                  <c:v>8.379085979403289E-3</c:v>
                </c:pt>
                <c:pt idx="70">
                  <c:v>-2.0638327047874161E-2</c:v>
                </c:pt>
                <c:pt idx="71">
                  <c:v>-2.5789140194926174E-2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3-564D-A184-6F1C5D31D3F3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83-564D-A184-6F1C5D31D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Coinbase Physical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</a:t>
                </a:r>
                <a:r>
                  <a:rPr lang="en-GB" baseline="0%"/>
                  <a:t> spot (VWMP) from 4 exchanges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730677805804226E-2"/>
          <c:y val="4.1866258133502116E-2"/>
          <c:w val="0.87650751044018893"/>
          <c:h val="0.70991058542035279"/>
        </c:manualLayout>
      </c:layout>
      <c:lineChart>
        <c:grouping val="standard"/>
        <c:varyColors val="0"/>
        <c:ser>
          <c:idx val="0"/>
          <c:order val="0"/>
          <c:tx>
            <c:strRef>
              <c:f>SIX!$P$1</c:f>
              <c:strCache>
                <c:ptCount val="1"/>
                <c:pt idx="0">
                  <c:v>WisdomTree bitcoin ETP price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SIX!$O$203:$O$274</c:f>
              <c:numCache>
                <c:formatCode>m/d/yy</c:formatCode>
                <c:ptCount val="72"/>
                <c:pt idx="0">
                  <c:v>44502.729166666664</c:v>
                </c:pt>
                <c:pt idx="1">
                  <c:v>44503.729166666664</c:v>
                </c:pt>
                <c:pt idx="2">
                  <c:v>44504.729166666664</c:v>
                </c:pt>
                <c:pt idx="3">
                  <c:v>44505.729166666664</c:v>
                </c:pt>
                <c:pt idx="4">
                  <c:v>44508.729166666664</c:v>
                </c:pt>
                <c:pt idx="5">
                  <c:v>44509.729166666664</c:v>
                </c:pt>
                <c:pt idx="6">
                  <c:v>44510.729166666664</c:v>
                </c:pt>
                <c:pt idx="7">
                  <c:v>44511.729166666664</c:v>
                </c:pt>
                <c:pt idx="8">
                  <c:v>44512.729166666664</c:v>
                </c:pt>
                <c:pt idx="9">
                  <c:v>44515.729166666664</c:v>
                </c:pt>
                <c:pt idx="10">
                  <c:v>44516.729166666664</c:v>
                </c:pt>
                <c:pt idx="11">
                  <c:v>44517.729166666664</c:v>
                </c:pt>
                <c:pt idx="12">
                  <c:v>44518.729166666664</c:v>
                </c:pt>
                <c:pt idx="13">
                  <c:v>44519.729166666664</c:v>
                </c:pt>
                <c:pt idx="14">
                  <c:v>44522.729166666664</c:v>
                </c:pt>
                <c:pt idx="15">
                  <c:v>44523.729166666664</c:v>
                </c:pt>
                <c:pt idx="16">
                  <c:v>44524.729166666664</c:v>
                </c:pt>
                <c:pt idx="17">
                  <c:v>44525.729166666664</c:v>
                </c:pt>
                <c:pt idx="18">
                  <c:v>44526.729166666664</c:v>
                </c:pt>
                <c:pt idx="19">
                  <c:v>44529.729166666664</c:v>
                </c:pt>
                <c:pt idx="20">
                  <c:v>44530.729166666664</c:v>
                </c:pt>
                <c:pt idx="21">
                  <c:v>44531.729166666664</c:v>
                </c:pt>
                <c:pt idx="22">
                  <c:v>44532.729166666664</c:v>
                </c:pt>
                <c:pt idx="23">
                  <c:v>44533.729166666664</c:v>
                </c:pt>
                <c:pt idx="24">
                  <c:v>44536.729166666664</c:v>
                </c:pt>
                <c:pt idx="25">
                  <c:v>44537.729166666664</c:v>
                </c:pt>
                <c:pt idx="26">
                  <c:v>44538.729166666664</c:v>
                </c:pt>
                <c:pt idx="27">
                  <c:v>44539.729166666664</c:v>
                </c:pt>
                <c:pt idx="28">
                  <c:v>44540.729166666664</c:v>
                </c:pt>
                <c:pt idx="29">
                  <c:v>44543.729166666664</c:v>
                </c:pt>
                <c:pt idx="30">
                  <c:v>44544.729166666664</c:v>
                </c:pt>
                <c:pt idx="31">
                  <c:v>44545.729166666664</c:v>
                </c:pt>
                <c:pt idx="32">
                  <c:v>44546.729166666664</c:v>
                </c:pt>
                <c:pt idx="33">
                  <c:v>44547.729166666664</c:v>
                </c:pt>
                <c:pt idx="34">
                  <c:v>44550.729166666664</c:v>
                </c:pt>
                <c:pt idx="35">
                  <c:v>44551.729166666664</c:v>
                </c:pt>
                <c:pt idx="36">
                  <c:v>44552.729166666664</c:v>
                </c:pt>
                <c:pt idx="37">
                  <c:v>44553.729166666664</c:v>
                </c:pt>
                <c:pt idx="38">
                  <c:v>44557.729166666664</c:v>
                </c:pt>
                <c:pt idx="39">
                  <c:v>44558.729166666664</c:v>
                </c:pt>
                <c:pt idx="40">
                  <c:v>44559.729166666664</c:v>
                </c:pt>
                <c:pt idx="41">
                  <c:v>44560.729166666664</c:v>
                </c:pt>
                <c:pt idx="42">
                  <c:v>44564.729166666664</c:v>
                </c:pt>
                <c:pt idx="43">
                  <c:v>44565.729166666664</c:v>
                </c:pt>
                <c:pt idx="44">
                  <c:v>44566.729166666664</c:v>
                </c:pt>
                <c:pt idx="45">
                  <c:v>44567.729166666664</c:v>
                </c:pt>
                <c:pt idx="46">
                  <c:v>44568.729166666664</c:v>
                </c:pt>
                <c:pt idx="47">
                  <c:v>44571.729166666664</c:v>
                </c:pt>
                <c:pt idx="48">
                  <c:v>44572.729166666664</c:v>
                </c:pt>
                <c:pt idx="49">
                  <c:v>44573.729166666664</c:v>
                </c:pt>
                <c:pt idx="50">
                  <c:v>44574.729166666664</c:v>
                </c:pt>
                <c:pt idx="51">
                  <c:v>44575.729166666664</c:v>
                </c:pt>
                <c:pt idx="52">
                  <c:v>44578.729166666664</c:v>
                </c:pt>
                <c:pt idx="53">
                  <c:v>44579.729166666664</c:v>
                </c:pt>
                <c:pt idx="54">
                  <c:v>44580.729166666664</c:v>
                </c:pt>
                <c:pt idx="55">
                  <c:v>44581.729166666664</c:v>
                </c:pt>
                <c:pt idx="56">
                  <c:v>44582.729166666664</c:v>
                </c:pt>
                <c:pt idx="57">
                  <c:v>44585.729166666664</c:v>
                </c:pt>
                <c:pt idx="58">
                  <c:v>44586.729166666664</c:v>
                </c:pt>
                <c:pt idx="59">
                  <c:v>44587.729166666664</c:v>
                </c:pt>
                <c:pt idx="60">
                  <c:v>44588.729166666664</c:v>
                </c:pt>
                <c:pt idx="61">
                  <c:v>44589.729166666664</c:v>
                </c:pt>
                <c:pt idx="62">
                  <c:v>44592.729166666664</c:v>
                </c:pt>
                <c:pt idx="63">
                  <c:v>44593.729166666664</c:v>
                </c:pt>
                <c:pt idx="64">
                  <c:v>44594.729166666664</c:v>
                </c:pt>
                <c:pt idx="65">
                  <c:v>44595.729166666664</c:v>
                </c:pt>
                <c:pt idx="66">
                  <c:v>44596.729166666664</c:v>
                </c:pt>
                <c:pt idx="67">
                  <c:v>44599.729166666664</c:v>
                </c:pt>
                <c:pt idx="68">
                  <c:v>44600.729166666664</c:v>
                </c:pt>
                <c:pt idx="69">
                  <c:v>44601.729166666664</c:v>
                </c:pt>
                <c:pt idx="70">
                  <c:v>44602.729166666664</c:v>
                </c:pt>
                <c:pt idx="71">
                  <c:v>44603.729166666664</c:v>
                </c:pt>
              </c:numCache>
            </c:numRef>
          </c:cat>
          <c:val>
            <c:numRef>
              <c:f>SIX!$P$203:$P$274</c:f>
              <c:numCache>
                <c:formatCode>0%</c:formatCode>
                <c:ptCount val="72"/>
                <c:pt idx="0" formatCode="0.0%">
                  <c:v>4.3737574552684011E-2</c:v>
                </c:pt>
                <c:pt idx="1">
                  <c:v>-2.6666666666666616E-2</c:v>
                </c:pt>
                <c:pt idx="2">
                  <c:v>-2.0874103065883887E-2</c:v>
                </c:pt>
                <c:pt idx="3">
                  <c:v>-5.3297801465689298E-3</c:v>
                </c:pt>
                <c:pt idx="4">
                  <c:v>9.1761553918285443E-2</c:v>
                </c:pt>
                <c:pt idx="5">
                  <c:v>4.9079754601226711E-3</c:v>
                </c:pt>
                <c:pt idx="6">
                  <c:v>2.8693528693528814E-2</c:v>
                </c:pt>
                <c:pt idx="7">
                  <c:v>-5.5192878338279017E-2</c:v>
                </c:pt>
                <c:pt idx="8">
                  <c:v>-3.3919597989949701E-2</c:v>
                </c:pt>
                <c:pt idx="9">
                  <c:v>2.6007802340702213E-2</c:v>
                </c:pt>
                <c:pt idx="10">
                  <c:v>-5.5766793409378845E-2</c:v>
                </c:pt>
                <c:pt idx="11">
                  <c:v>-1.0738255033557076E-2</c:v>
                </c:pt>
                <c:pt idx="12">
                  <c:v>-4.2740841248304018E-2</c:v>
                </c:pt>
                <c:pt idx="13">
                  <c:v>8.5046066619418603E-3</c:v>
                </c:pt>
                <c:pt idx="14">
                  <c:v>0</c:v>
                </c:pt>
                <c:pt idx="15">
                  <c:v>-1.054111033028815E-2</c:v>
                </c:pt>
                <c:pt idx="16">
                  <c:v>-1.0653409090909061E-2</c:v>
                </c:pt>
                <c:pt idx="17">
                  <c:v>4.6661880832735037E-2</c:v>
                </c:pt>
                <c:pt idx="18">
                  <c:v>-9.0534979423868345E-2</c:v>
                </c:pt>
                <c:pt idx="19">
                  <c:v>5.8069381598793379E-2</c:v>
                </c:pt>
                <c:pt idx="20">
                  <c:v>1.4255167498218313E-3</c:v>
                </c:pt>
                <c:pt idx="21">
                  <c:v>3.2740213523131612E-2</c:v>
                </c:pt>
                <c:pt idx="22">
                  <c:v>-4.2039972432804884E-2</c:v>
                </c:pt>
                <c:pt idx="23">
                  <c:v>-2.3741007194244657E-2</c:v>
                </c:pt>
                <c:pt idx="24">
                  <c:v>-0.1171702284450995</c:v>
                </c:pt>
                <c:pt idx="25">
                  <c:v>6.0100166944908162E-2</c:v>
                </c:pt>
                <c:pt idx="26">
                  <c:v>-2.2047244094488105E-2</c:v>
                </c:pt>
                <c:pt idx="27">
                  <c:v>-4.4283413848631326E-2</c:v>
                </c:pt>
                <c:pt idx="28">
                  <c:v>-1.432181971356361E-2</c:v>
                </c:pt>
                <c:pt idx="29">
                  <c:v>-1.6239316239316182E-2</c:v>
                </c:pt>
                <c:pt idx="30">
                  <c:v>-5.2128583840139742E-3</c:v>
                </c:pt>
                <c:pt idx="31">
                  <c:v>4.366812227074357E-3</c:v>
                </c:pt>
                <c:pt idx="32">
                  <c:v>3.0434782608695699E-2</c:v>
                </c:pt>
                <c:pt idx="33">
                  <c:v>-2.1940928270042126E-2</c:v>
                </c:pt>
                <c:pt idx="34">
                  <c:v>-3.0198446937014678E-2</c:v>
                </c:pt>
                <c:pt idx="35">
                  <c:v>5.7829181494661874E-2</c:v>
                </c:pt>
                <c:pt idx="36">
                  <c:v>6.728343145500526E-3</c:v>
                </c:pt>
                <c:pt idx="37">
                  <c:v>-1.6708437761070449E-3</c:v>
                </c:pt>
                <c:pt idx="38">
                  <c:v>5.5230125523012541E-2</c:v>
                </c:pt>
                <c:pt idx="39">
                  <c:v>-5.3925455987311688E-2</c:v>
                </c:pt>
                <c:pt idx="40">
                  <c:v>-1.9279128248114064E-2</c:v>
                </c:pt>
                <c:pt idx="41">
                  <c:v>-1.2820512820512664E-2</c:v>
                </c:pt>
                <c:pt idx="42">
                  <c:v>-9.523809523809601E-3</c:v>
                </c:pt>
                <c:pt idx="43">
                  <c:v>4.3706293706293753E-3</c:v>
                </c:pt>
                <c:pt idx="44">
                  <c:v>-6.0922541340295844E-3</c:v>
                </c:pt>
                <c:pt idx="45">
                  <c:v>-8.056042031523647E-2</c:v>
                </c:pt>
                <c:pt idx="46">
                  <c:v>-2.6666666666666616E-2</c:v>
                </c:pt>
                <c:pt idx="47">
                  <c:v>-1.9569471624267809E-3</c:v>
                </c:pt>
                <c:pt idx="48">
                  <c:v>1.9607843137255054E-2</c:v>
                </c:pt>
                <c:pt idx="49">
                  <c:v>2.4038461538461453E-2</c:v>
                </c:pt>
                <c:pt idx="50">
                  <c:v>-6.5727699530516714E-3</c:v>
                </c:pt>
                <c:pt idx="51">
                  <c:v>9.4517958412088099E-4</c:v>
                </c:pt>
                <c:pt idx="52">
                  <c:v>-1.8885741265344591E-2</c:v>
                </c:pt>
                <c:pt idx="53">
                  <c:v>-2.2136669874879722E-2</c:v>
                </c:pt>
                <c:pt idx="54">
                  <c:v>7.8740157480314821E-3</c:v>
                </c:pt>
                <c:pt idx="55">
                  <c:v>3.41796875E-2</c:v>
                </c:pt>
                <c:pt idx="56">
                  <c:v>-0.10387157695939564</c:v>
                </c:pt>
                <c:pt idx="57">
                  <c:v>-0.1190727081138041</c:v>
                </c:pt>
                <c:pt idx="58">
                  <c:v>8.1339712918660156E-2</c:v>
                </c:pt>
                <c:pt idx="59">
                  <c:v>3.3185840707964598E-2</c:v>
                </c:pt>
                <c:pt idx="60">
                  <c:v>-3.9614561027837225E-2</c:v>
                </c:pt>
                <c:pt idx="61">
                  <c:v>1.5607580824972045E-2</c:v>
                </c:pt>
                <c:pt idx="62">
                  <c:v>1.8660812294182261E-2</c:v>
                </c:pt>
                <c:pt idx="63">
                  <c:v>2.6939655172413701E-2</c:v>
                </c:pt>
                <c:pt idx="64">
                  <c:v>-4.0923399790136261E-2</c:v>
                </c:pt>
                <c:pt idx="65">
                  <c:v>-1.0940919037199293E-2</c:v>
                </c:pt>
                <c:pt idx="66">
                  <c:v>9.4026548672566435E-2</c:v>
                </c:pt>
                <c:pt idx="67">
                  <c:v>8.4934277047522766E-2</c:v>
                </c:pt>
                <c:pt idx="68">
                  <c:v>-3.7278657968313755E-3</c:v>
                </c:pt>
                <c:pt idx="69">
                  <c:v>7.4836295603368796E-3</c:v>
                </c:pt>
                <c:pt idx="70">
                  <c:v>2.4141132776230201E-2</c:v>
                </c:pt>
                <c:pt idx="71">
                  <c:v>-3.1731640979147713E-2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2-FF4D-9302-A04FDF66471C}"/>
            </c:ext>
          </c:extLst>
        </c:ser>
        <c:ser>
          <c:idx val="1"/>
          <c:order val="1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solidFill>
                <a:srgbClr val="FF8AD8"/>
              </a:solidFill>
              <a:round/>
            </a:ln>
            <a:effectLst/>
          </c:spPr>
          <c:marker>
            <c:symbol val="none"/>
          </c:marker>
          <c:cat>
            <c:numRef>
              <c:f>SIX!$O$203:$O$274</c:f>
              <c:numCache>
                <c:formatCode>m/d/yy</c:formatCode>
                <c:ptCount val="72"/>
                <c:pt idx="0">
                  <c:v>44502.729166666664</c:v>
                </c:pt>
                <c:pt idx="1">
                  <c:v>44503.729166666664</c:v>
                </c:pt>
                <c:pt idx="2">
                  <c:v>44504.729166666664</c:v>
                </c:pt>
                <c:pt idx="3">
                  <c:v>44505.729166666664</c:v>
                </c:pt>
                <c:pt idx="4">
                  <c:v>44508.729166666664</c:v>
                </c:pt>
                <c:pt idx="5">
                  <c:v>44509.729166666664</c:v>
                </c:pt>
                <c:pt idx="6">
                  <c:v>44510.729166666664</c:v>
                </c:pt>
                <c:pt idx="7">
                  <c:v>44511.729166666664</c:v>
                </c:pt>
                <c:pt idx="8">
                  <c:v>44512.729166666664</c:v>
                </c:pt>
                <c:pt idx="9">
                  <c:v>44515.729166666664</c:v>
                </c:pt>
                <c:pt idx="10">
                  <c:v>44516.729166666664</c:v>
                </c:pt>
                <c:pt idx="11">
                  <c:v>44517.729166666664</c:v>
                </c:pt>
                <c:pt idx="12">
                  <c:v>44518.729166666664</c:v>
                </c:pt>
                <c:pt idx="13">
                  <c:v>44519.729166666664</c:v>
                </c:pt>
                <c:pt idx="14">
                  <c:v>44522.729166666664</c:v>
                </c:pt>
                <c:pt idx="15">
                  <c:v>44523.729166666664</c:v>
                </c:pt>
                <c:pt idx="16">
                  <c:v>44524.729166666664</c:v>
                </c:pt>
                <c:pt idx="17">
                  <c:v>44525.729166666664</c:v>
                </c:pt>
                <c:pt idx="18">
                  <c:v>44526.729166666664</c:v>
                </c:pt>
                <c:pt idx="19">
                  <c:v>44529.729166666664</c:v>
                </c:pt>
                <c:pt idx="20">
                  <c:v>44530.729166666664</c:v>
                </c:pt>
                <c:pt idx="21">
                  <c:v>44531.729166666664</c:v>
                </c:pt>
                <c:pt idx="22">
                  <c:v>44532.729166666664</c:v>
                </c:pt>
                <c:pt idx="23">
                  <c:v>44533.729166666664</c:v>
                </c:pt>
                <c:pt idx="24">
                  <c:v>44536.729166666664</c:v>
                </c:pt>
                <c:pt idx="25">
                  <c:v>44537.729166666664</c:v>
                </c:pt>
                <c:pt idx="26">
                  <c:v>44538.729166666664</c:v>
                </c:pt>
                <c:pt idx="27">
                  <c:v>44539.729166666664</c:v>
                </c:pt>
                <c:pt idx="28">
                  <c:v>44540.729166666664</c:v>
                </c:pt>
                <c:pt idx="29">
                  <c:v>44543.729166666664</c:v>
                </c:pt>
                <c:pt idx="30">
                  <c:v>44544.729166666664</c:v>
                </c:pt>
                <c:pt idx="31">
                  <c:v>44545.729166666664</c:v>
                </c:pt>
                <c:pt idx="32">
                  <c:v>44546.729166666664</c:v>
                </c:pt>
                <c:pt idx="33">
                  <c:v>44547.729166666664</c:v>
                </c:pt>
                <c:pt idx="34">
                  <c:v>44550.729166666664</c:v>
                </c:pt>
                <c:pt idx="35">
                  <c:v>44551.729166666664</c:v>
                </c:pt>
                <c:pt idx="36">
                  <c:v>44552.729166666664</c:v>
                </c:pt>
                <c:pt idx="37">
                  <c:v>44553.729166666664</c:v>
                </c:pt>
                <c:pt idx="38">
                  <c:v>44557.729166666664</c:v>
                </c:pt>
                <c:pt idx="39">
                  <c:v>44558.729166666664</c:v>
                </c:pt>
                <c:pt idx="40">
                  <c:v>44559.729166666664</c:v>
                </c:pt>
                <c:pt idx="41">
                  <c:v>44560.729166666664</c:v>
                </c:pt>
                <c:pt idx="42">
                  <c:v>44564.729166666664</c:v>
                </c:pt>
                <c:pt idx="43">
                  <c:v>44565.729166666664</c:v>
                </c:pt>
                <c:pt idx="44">
                  <c:v>44566.729166666664</c:v>
                </c:pt>
                <c:pt idx="45">
                  <c:v>44567.729166666664</c:v>
                </c:pt>
                <c:pt idx="46">
                  <c:v>44568.729166666664</c:v>
                </c:pt>
                <c:pt idx="47">
                  <c:v>44571.729166666664</c:v>
                </c:pt>
                <c:pt idx="48">
                  <c:v>44572.729166666664</c:v>
                </c:pt>
                <c:pt idx="49">
                  <c:v>44573.729166666664</c:v>
                </c:pt>
                <c:pt idx="50">
                  <c:v>44574.729166666664</c:v>
                </c:pt>
                <c:pt idx="51">
                  <c:v>44575.729166666664</c:v>
                </c:pt>
                <c:pt idx="52">
                  <c:v>44578.729166666664</c:v>
                </c:pt>
                <c:pt idx="53">
                  <c:v>44579.729166666664</c:v>
                </c:pt>
                <c:pt idx="54">
                  <c:v>44580.729166666664</c:v>
                </c:pt>
                <c:pt idx="55">
                  <c:v>44581.729166666664</c:v>
                </c:pt>
                <c:pt idx="56">
                  <c:v>44582.729166666664</c:v>
                </c:pt>
                <c:pt idx="57">
                  <c:v>44585.729166666664</c:v>
                </c:pt>
                <c:pt idx="58">
                  <c:v>44586.729166666664</c:v>
                </c:pt>
                <c:pt idx="59">
                  <c:v>44587.729166666664</c:v>
                </c:pt>
                <c:pt idx="60">
                  <c:v>44588.729166666664</c:v>
                </c:pt>
                <c:pt idx="61">
                  <c:v>44589.729166666664</c:v>
                </c:pt>
                <c:pt idx="62">
                  <c:v>44592.729166666664</c:v>
                </c:pt>
                <c:pt idx="63">
                  <c:v>44593.729166666664</c:v>
                </c:pt>
                <c:pt idx="64">
                  <c:v>44594.729166666664</c:v>
                </c:pt>
                <c:pt idx="65">
                  <c:v>44595.729166666664</c:v>
                </c:pt>
                <c:pt idx="66">
                  <c:v>44596.729166666664</c:v>
                </c:pt>
                <c:pt idx="67">
                  <c:v>44599.729166666664</c:v>
                </c:pt>
                <c:pt idx="68">
                  <c:v>44600.729166666664</c:v>
                </c:pt>
                <c:pt idx="69">
                  <c:v>44601.729166666664</c:v>
                </c:pt>
                <c:pt idx="70">
                  <c:v>44602.729166666664</c:v>
                </c:pt>
                <c:pt idx="71">
                  <c:v>44603.729166666664</c:v>
                </c:pt>
              </c:numCache>
            </c:numRef>
          </c:cat>
          <c:val>
            <c:numRef>
              <c:f>SIX!$S$203:$S$274</c:f>
              <c:numCache>
                <c:formatCode>0%</c:formatCode>
                <c:ptCount val="72"/>
                <c:pt idx="0" formatCode="0.0%">
                  <c:v>3.7905728528013993E-2</c:v>
                </c:pt>
                <c:pt idx="1">
                  <c:v>-5.1172105531809287E-3</c:v>
                </c:pt>
                <c:pt idx="2">
                  <c:v>-2.3872083143603562E-2</c:v>
                </c:pt>
                <c:pt idx="3">
                  <c:v>-7.4580979789725665E-3</c:v>
                </c:pt>
                <c:pt idx="4">
                  <c:v>0.10812309475734994</c:v>
                </c:pt>
                <c:pt idx="5">
                  <c:v>-8.5909347578548845E-3</c:v>
                </c:pt>
                <c:pt idx="6">
                  <c:v>-3.0820342211570817E-2</c:v>
                </c:pt>
                <c:pt idx="7">
                  <c:v>-1.6671693708142366E-3</c:v>
                </c:pt>
                <c:pt idx="8">
                  <c:v>-1.0066189872335096E-2</c:v>
                </c:pt>
                <c:pt idx="9">
                  <c:v>-8.0391776767589906E-3</c:v>
                </c:pt>
                <c:pt idx="10">
                  <c:v>-5.577820840998915E-2</c:v>
                </c:pt>
                <c:pt idx="11">
                  <c:v>4.7619943565371248E-3</c:v>
                </c:pt>
                <c:pt idx="12">
                  <c:v>-5.7136091270061584E-2</c:v>
                </c:pt>
                <c:pt idx="13">
                  <c:v>2.0304058210450338E-2</c:v>
                </c:pt>
                <c:pt idx="14">
                  <c:v>-3.1093718347474542E-2</c:v>
                </c:pt>
                <c:pt idx="15">
                  <c:v>2.3007197871964369E-2</c:v>
                </c:pt>
                <c:pt idx="16">
                  <c:v>-7.0033212683695556E-3</c:v>
                </c:pt>
                <c:pt idx="17">
                  <c:v>3.1888773710238683E-2</c:v>
                </c:pt>
                <c:pt idx="18">
                  <c:v>-8.8489283308310851E-2</c:v>
                </c:pt>
                <c:pt idx="19">
                  <c:v>7.5046982862884359E-2</c:v>
                </c:pt>
                <c:pt idx="20">
                  <c:v>-1.419545228359409E-2</c:v>
                </c:pt>
                <c:pt idx="21">
                  <c:v>4.3087578518821168E-3</c:v>
                </c:pt>
                <c:pt idx="22">
                  <c:v>-1.2025908411492758E-2</c:v>
                </c:pt>
                <c:pt idx="23">
                  <c:v>-5.0993035304776169E-2</c:v>
                </c:pt>
                <c:pt idx="24">
                  <c:v>-5.8152066497861421E-2</c:v>
                </c:pt>
                <c:pt idx="25">
                  <c:v>1.8547700591926564E-3</c:v>
                </c:pt>
                <c:pt idx="26">
                  <c:v>-2.6775116096310336E-3</c:v>
                </c:pt>
                <c:pt idx="27">
                  <c:v>-5.7560422094268149E-2</c:v>
                </c:pt>
                <c:pt idx="28">
                  <c:v>-8.9060795823542316E-3</c:v>
                </c:pt>
                <c:pt idx="29">
                  <c:v>-9.1514181919383208E-3</c:v>
                </c:pt>
                <c:pt idx="30">
                  <c:v>3.5292308021665164E-2</c:v>
                </c:pt>
                <c:pt idx="31">
                  <c:v>1.0643215602200051E-2</c:v>
                </c:pt>
                <c:pt idx="32">
                  <c:v>-2.5409295367048168E-2</c:v>
                </c:pt>
                <c:pt idx="33">
                  <c:v>-3.1515956162593617E-2</c:v>
                </c:pt>
                <c:pt idx="34">
                  <c:v>1.69724611542732E-2</c:v>
                </c:pt>
                <c:pt idx="35">
                  <c:v>4.2510896496921191E-2</c:v>
                </c:pt>
                <c:pt idx="36">
                  <c:v>-6.3237035393606256E-3</c:v>
                </c:pt>
                <c:pt idx="37">
                  <c:v>4.6082407873044851E-2</c:v>
                </c:pt>
                <c:pt idx="38">
                  <c:v>-2.702069540966745E-3</c:v>
                </c:pt>
                <c:pt idx="39">
                  <c:v>-6.2288960629126144E-2</c:v>
                </c:pt>
                <c:pt idx="40">
                  <c:v>-2.268752905246374E-2</c:v>
                </c:pt>
                <c:pt idx="41">
                  <c:v>1.4122776320756536E-2</c:v>
                </c:pt>
                <c:pt idx="42">
                  <c:v>-1.4319981783018965E-2</c:v>
                </c:pt>
                <c:pt idx="43">
                  <c:v>-1.3254934214067426E-2</c:v>
                </c:pt>
                <c:pt idx="44">
                  <c:v>-5.2071482590399509E-2</c:v>
                </c:pt>
                <c:pt idx="45">
                  <c:v>-8.3254304391860989E-3</c:v>
                </c:pt>
                <c:pt idx="46">
                  <c:v>-3.5214685563517811E-2</c:v>
                </c:pt>
                <c:pt idx="47">
                  <c:v>6.1905181211774352E-3</c:v>
                </c:pt>
                <c:pt idx="48">
                  <c:v>2.1794732929579341E-2</c:v>
                </c:pt>
                <c:pt idx="49">
                  <c:v>2.7495670894369884E-2</c:v>
                </c:pt>
                <c:pt idx="50">
                  <c:v>-3.0720125714545965E-2</c:v>
                </c:pt>
                <c:pt idx="51">
                  <c:v>1.2302599781814472E-2</c:v>
                </c:pt>
                <c:pt idx="52">
                  <c:v>-2.0473863555390159E-2</c:v>
                </c:pt>
                <c:pt idx="53">
                  <c:v>3.7747366096372303E-3</c:v>
                </c:pt>
                <c:pt idx="54">
                  <c:v>-1.6290250542245088E-2</c:v>
                </c:pt>
                <c:pt idx="55">
                  <c:v>-2.3994710931022456E-2</c:v>
                </c:pt>
                <c:pt idx="56">
                  <c:v>-0.10389867760714833</c:v>
                </c:pt>
                <c:pt idx="57">
                  <c:v>6.4749071965639615E-3</c:v>
                </c:pt>
                <c:pt idx="58">
                  <c:v>7.7835321494963416E-3</c:v>
                </c:pt>
                <c:pt idx="59">
                  <c:v>-3.8431782031443928E-3</c:v>
                </c:pt>
                <c:pt idx="60">
                  <c:v>9.8075396615262544E-3</c:v>
                </c:pt>
                <c:pt idx="61">
                  <c:v>1.4270735485959918E-2</c:v>
                </c:pt>
                <c:pt idx="62">
                  <c:v>2.030142727756723E-2</c:v>
                </c:pt>
                <c:pt idx="63">
                  <c:v>5.9960095898732302E-3</c:v>
                </c:pt>
                <c:pt idx="64">
                  <c:v>-4.6746570919329322E-2</c:v>
                </c:pt>
                <c:pt idx="65">
                  <c:v>1.1064322160890594E-2</c:v>
                </c:pt>
                <c:pt idx="66">
                  <c:v>0.11424433306415893</c:v>
                </c:pt>
                <c:pt idx="67">
                  <c:v>5.4541212409123574E-2</c:v>
                </c:pt>
                <c:pt idx="68">
                  <c:v>4.5899160982587617E-3</c:v>
                </c:pt>
                <c:pt idx="69">
                  <c:v>8.379085979403289E-3</c:v>
                </c:pt>
                <c:pt idx="70">
                  <c:v>-2.0638327047874161E-2</c:v>
                </c:pt>
                <c:pt idx="71">
                  <c:v>-2.5789140194926174E-2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42-FF4D-9302-A04FDF66471C}"/>
            </c:ext>
          </c:extLst>
        </c:ser>
        <c:ser>
          <c:idx val="2"/>
          <c:order val="2"/>
          <c:tx>
            <c:v>Price % difference</c:v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SIX!$O$203:$O$274</c:f>
              <c:numCache>
                <c:formatCode>m/d/yy</c:formatCode>
                <c:ptCount val="72"/>
                <c:pt idx="0">
                  <c:v>44502.729166666664</c:v>
                </c:pt>
                <c:pt idx="1">
                  <c:v>44503.729166666664</c:v>
                </c:pt>
                <c:pt idx="2">
                  <c:v>44504.729166666664</c:v>
                </c:pt>
                <c:pt idx="3">
                  <c:v>44505.729166666664</c:v>
                </c:pt>
                <c:pt idx="4">
                  <c:v>44508.729166666664</c:v>
                </c:pt>
                <c:pt idx="5">
                  <c:v>44509.729166666664</c:v>
                </c:pt>
                <c:pt idx="6">
                  <c:v>44510.729166666664</c:v>
                </c:pt>
                <c:pt idx="7">
                  <c:v>44511.729166666664</c:v>
                </c:pt>
                <c:pt idx="8">
                  <c:v>44512.729166666664</c:v>
                </c:pt>
                <c:pt idx="9">
                  <c:v>44515.729166666664</c:v>
                </c:pt>
                <c:pt idx="10">
                  <c:v>44516.729166666664</c:v>
                </c:pt>
                <c:pt idx="11">
                  <c:v>44517.729166666664</c:v>
                </c:pt>
                <c:pt idx="12">
                  <c:v>44518.729166666664</c:v>
                </c:pt>
                <c:pt idx="13">
                  <c:v>44519.729166666664</c:v>
                </c:pt>
                <c:pt idx="14">
                  <c:v>44522.729166666664</c:v>
                </c:pt>
                <c:pt idx="15">
                  <c:v>44523.729166666664</c:v>
                </c:pt>
                <c:pt idx="16">
                  <c:v>44524.729166666664</c:v>
                </c:pt>
                <c:pt idx="17">
                  <c:v>44525.729166666664</c:v>
                </c:pt>
                <c:pt idx="18">
                  <c:v>44526.729166666664</c:v>
                </c:pt>
                <c:pt idx="19">
                  <c:v>44529.729166666664</c:v>
                </c:pt>
                <c:pt idx="20">
                  <c:v>44530.729166666664</c:v>
                </c:pt>
                <c:pt idx="21">
                  <c:v>44531.729166666664</c:v>
                </c:pt>
                <c:pt idx="22">
                  <c:v>44532.729166666664</c:v>
                </c:pt>
                <c:pt idx="23">
                  <c:v>44533.729166666664</c:v>
                </c:pt>
                <c:pt idx="24">
                  <c:v>44536.729166666664</c:v>
                </c:pt>
                <c:pt idx="25">
                  <c:v>44537.729166666664</c:v>
                </c:pt>
                <c:pt idx="26">
                  <c:v>44538.729166666664</c:v>
                </c:pt>
                <c:pt idx="27">
                  <c:v>44539.729166666664</c:v>
                </c:pt>
                <c:pt idx="28">
                  <c:v>44540.729166666664</c:v>
                </c:pt>
                <c:pt idx="29">
                  <c:v>44543.729166666664</c:v>
                </c:pt>
                <c:pt idx="30">
                  <c:v>44544.729166666664</c:v>
                </c:pt>
                <c:pt idx="31">
                  <c:v>44545.729166666664</c:v>
                </c:pt>
                <c:pt idx="32">
                  <c:v>44546.729166666664</c:v>
                </c:pt>
                <c:pt idx="33">
                  <c:v>44547.729166666664</c:v>
                </c:pt>
                <c:pt idx="34">
                  <c:v>44550.729166666664</c:v>
                </c:pt>
                <c:pt idx="35">
                  <c:v>44551.729166666664</c:v>
                </c:pt>
                <c:pt idx="36">
                  <c:v>44552.729166666664</c:v>
                </c:pt>
                <c:pt idx="37">
                  <c:v>44553.729166666664</c:v>
                </c:pt>
                <c:pt idx="38">
                  <c:v>44557.729166666664</c:v>
                </c:pt>
                <c:pt idx="39">
                  <c:v>44558.729166666664</c:v>
                </c:pt>
                <c:pt idx="40">
                  <c:v>44559.729166666664</c:v>
                </c:pt>
                <c:pt idx="41">
                  <c:v>44560.729166666664</c:v>
                </c:pt>
                <c:pt idx="42">
                  <c:v>44564.729166666664</c:v>
                </c:pt>
                <c:pt idx="43">
                  <c:v>44565.729166666664</c:v>
                </c:pt>
                <c:pt idx="44">
                  <c:v>44566.729166666664</c:v>
                </c:pt>
                <c:pt idx="45">
                  <c:v>44567.729166666664</c:v>
                </c:pt>
                <c:pt idx="46">
                  <c:v>44568.729166666664</c:v>
                </c:pt>
                <c:pt idx="47">
                  <c:v>44571.729166666664</c:v>
                </c:pt>
                <c:pt idx="48">
                  <c:v>44572.729166666664</c:v>
                </c:pt>
                <c:pt idx="49">
                  <c:v>44573.729166666664</c:v>
                </c:pt>
                <c:pt idx="50">
                  <c:v>44574.729166666664</c:v>
                </c:pt>
                <c:pt idx="51">
                  <c:v>44575.729166666664</c:v>
                </c:pt>
                <c:pt idx="52">
                  <c:v>44578.729166666664</c:v>
                </c:pt>
                <c:pt idx="53">
                  <c:v>44579.729166666664</c:v>
                </c:pt>
                <c:pt idx="54">
                  <c:v>44580.729166666664</c:v>
                </c:pt>
                <c:pt idx="55">
                  <c:v>44581.729166666664</c:v>
                </c:pt>
                <c:pt idx="56">
                  <c:v>44582.729166666664</c:v>
                </c:pt>
                <c:pt idx="57">
                  <c:v>44585.729166666664</c:v>
                </c:pt>
                <c:pt idx="58">
                  <c:v>44586.729166666664</c:v>
                </c:pt>
                <c:pt idx="59">
                  <c:v>44587.729166666664</c:v>
                </c:pt>
                <c:pt idx="60">
                  <c:v>44588.729166666664</c:v>
                </c:pt>
                <c:pt idx="61">
                  <c:v>44589.729166666664</c:v>
                </c:pt>
                <c:pt idx="62">
                  <c:v>44592.729166666664</c:v>
                </c:pt>
                <c:pt idx="63">
                  <c:v>44593.729166666664</c:v>
                </c:pt>
                <c:pt idx="64">
                  <c:v>44594.729166666664</c:v>
                </c:pt>
                <c:pt idx="65">
                  <c:v>44595.729166666664</c:v>
                </c:pt>
                <c:pt idx="66">
                  <c:v>44596.729166666664</c:v>
                </c:pt>
                <c:pt idx="67">
                  <c:v>44599.729166666664</c:v>
                </c:pt>
                <c:pt idx="68">
                  <c:v>44600.729166666664</c:v>
                </c:pt>
                <c:pt idx="69">
                  <c:v>44601.729166666664</c:v>
                </c:pt>
                <c:pt idx="70">
                  <c:v>44602.729166666664</c:v>
                </c:pt>
                <c:pt idx="71">
                  <c:v>44603.729166666664</c:v>
                </c:pt>
              </c:numCache>
            </c:numRef>
          </c:cat>
          <c:val>
            <c:numRef>
              <c:f>SIX!$T$203:$T$274</c:f>
              <c:numCache>
                <c:formatCode>0%</c:formatCode>
                <c:ptCount val="72"/>
                <c:pt idx="0">
                  <c:v>5.8318460246700177E-3</c:v>
                </c:pt>
                <c:pt idx="1">
                  <c:v>-2.1549456113485688E-2</c:v>
                </c:pt>
                <c:pt idx="2">
                  <c:v>2.9979800777196752E-3</c:v>
                </c:pt>
                <c:pt idx="3">
                  <c:v>2.1283178324036367E-3</c:v>
                </c:pt>
                <c:pt idx="4">
                  <c:v>-1.6361540839064492E-2</c:v>
                </c:pt>
                <c:pt idx="5">
                  <c:v>1.3498910217977556E-2</c:v>
                </c:pt>
                <c:pt idx="6">
                  <c:v>5.9513870905099631E-2</c:v>
                </c:pt>
                <c:pt idx="7">
                  <c:v>-5.352570896746478E-2</c:v>
                </c:pt>
                <c:pt idx="8">
                  <c:v>-2.3853408117614605E-2</c:v>
                </c:pt>
                <c:pt idx="9">
                  <c:v>3.4046980017461204E-2</c:v>
                </c:pt>
                <c:pt idx="10">
                  <c:v>1.1415000610304205E-5</c:v>
                </c:pt>
                <c:pt idx="11">
                  <c:v>-1.5500249390094201E-2</c:v>
                </c:pt>
                <c:pt idx="12">
                  <c:v>1.4395250021757566E-2</c:v>
                </c:pt>
                <c:pt idx="13">
                  <c:v>-1.1799451548508477E-2</c:v>
                </c:pt>
                <c:pt idx="14">
                  <c:v>3.1093718347474542E-2</c:v>
                </c:pt>
                <c:pt idx="15">
                  <c:v>-3.3548308202252519E-2</c:v>
                </c:pt>
                <c:pt idx="16">
                  <c:v>-3.650087822539505E-3</c:v>
                </c:pt>
                <c:pt idx="17">
                  <c:v>1.4773107122496354E-2</c:v>
                </c:pt>
                <c:pt idx="18">
                  <c:v>-2.0456961155574938E-3</c:v>
                </c:pt>
                <c:pt idx="19">
                  <c:v>-1.697760126409098E-2</c:v>
                </c:pt>
                <c:pt idx="20">
                  <c:v>1.5620969033415921E-2</c:v>
                </c:pt>
                <c:pt idx="21">
                  <c:v>2.8431455671249495E-2</c:v>
                </c:pt>
                <c:pt idx="22">
                  <c:v>-3.0014064021312126E-2</c:v>
                </c:pt>
                <c:pt idx="23">
                  <c:v>2.7252028110531512E-2</c:v>
                </c:pt>
                <c:pt idx="24">
                  <c:v>-5.9018161947238079E-2</c:v>
                </c:pt>
                <c:pt idx="25">
                  <c:v>5.8245396885715506E-2</c:v>
                </c:pt>
                <c:pt idx="26">
                  <c:v>-1.9369732484857072E-2</c:v>
                </c:pt>
                <c:pt idx="27">
                  <c:v>1.3277008245636823E-2</c:v>
                </c:pt>
                <c:pt idx="28">
                  <c:v>-5.4157401312093789E-3</c:v>
                </c:pt>
                <c:pt idx="29">
                  <c:v>-7.0878980473778608E-3</c:v>
                </c:pt>
                <c:pt idx="30">
                  <c:v>-4.0505166405679138E-2</c:v>
                </c:pt>
                <c:pt idx="31">
                  <c:v>-6.2764033751256942E-3</c:v>
                </c:pt>
                <c:pt idx="32">
                  <c:v>5.5844077975743867E-2</c:v>
                </c:pt>
                <c:pt idx="33">
                  <c:v>9.5750278925514909E-3</c:v>
                </c:pt>
                <c:pt idx="34">
                  <c:v>-4.7170908091287878E-2</c:v>
                </c:pt>
                <c:pt idx="35">
                  <c:v>1.5318284997740683E-2</c:v>
                </c:pt>
                <c:pt idx="36">
                  <c:v>1.3052046684861152E-2</c:v>
                </c:pt>
                <c:pt idx="37">
                  <c:v>-4.7753251649151895E-2</c:v>
                </c:pt>
                <c:pt idx="38">
                  <c:v>5.7932195063979286E-2</c:v>
                </c:pt>
                <c:pt idx="39">
                  <c:v>8.3635046418144565E-3</c:v>
                </c:pt>
                <c:pt idx="40">
                  <c:v>3.4084008043496761E-3</c:v>
                </c:pt>
                <c:pt idx="41">
                  <c:v>-2.69432891412692E-2</c:v>
                </c:pt>
                <c:pt idx="42">
                  <c:v>4.7961722592093636E-3</c:v>
                </c:pt>
                <c:pt idx="43">
                  <c:v>1.7625563584696802E-2</c:v>
                </c:pt>
                <c:pt idx="44">
                  <c:v>4.5979228456369925E-2</c:v>
                </c:pt>
                <c:pt idx="45">
                  <c:v>-7.2234989876050371E-2</c:v>
                </c:pt>
                <c:pt idx="46">
                  <c:v>8.548018896851195E-3</c:v>
                </c:pt>
                <c:pt idx="47">
                  <c:v>-8.1474652836042161E-3</c:v>
                </c:pt>
                <c:pt idx="48">
                  <c:v>-2.1868897923242869E-3</c:v>
                </c:pt>
                <c:pt idx="49">
                  <c:v>-3.4572093559084305E-3</c:v>
                </c:pt>
                <c:pt idx="50">
                  <c:v>2.4147355761494294E-2</c:v>
                </c:pt>
                <c:pt idx="51">
                  <c:v>-1.1357420197693591E-2</c:v>
                </c:pt>
                <c:pt idx="52">
                  <c:v>1.5881222900455683E-3</c:v>
                </c:pt>
                <c:pt idx="53">
                  <c:v>-2.5911406484516952E-2</c:v>
                </c:pt>
                <c:pt idx="54">
                  <c:v>2.416426629027657E-2</c:v>
                </c:pt>
                <c:pt idx="55">
                  <c:v>5.8174398431022456E-2</c:v>
                </c:pt>
                <c:pt idx="56">
                  <c:v>2.7100647752686946E-5</c:v>
                </c:pt>
                <c:pt idx="57">
                  <c:v>-0.12554761531036807</c:v>
                </c:pt>
                <c:pt idx="58">
                  <c:v>7.3556180769163815E-2</c:v>
                </c:pt>
                <c:pt idx="59">
                  <c:v>3.7029018911108991E-2</c:v>
                </c:pt>
                <c:pt idx="60">
                  <c:v>-4.942210068936348E-2</c:v>
                </c:pt>
                <c:pt idx="61">
                  <c:v>1.3368453390121271E-3</c:v>
                </c:pt>
                <c:pt idx="62">
                  <c:v>-1.6406149833849692E-3</c:v>
                </c:pt>
                <c:pt idx="63">
                  <c:v>2.0943645582540471E-2</c:v>
                </c:pt>
                <c:pt idx="64">
                  <c:v>5.823171129193061E-3</c:v>
                </c:pt>
                <c:pt idx="65">
                  <c:v>-2.2005241198089887E-2</c:v>
                </c:pt>
                <c:pt idx="66">
                  <c:v>-2.0217784391592497E-2</c:v>
                </c:pt>
                <c:pt idx="67">
                  <c:v>3.0393064638399192E-2</c:v>
                </c:pt>
                <c:pt idx="68">
                  <c:v>-8.3177818950901372E-3</c:v>
                </c:pt>
                <c:pt idx="69">
                  <c:v>-8.9545641906640938E-4</c:v>
                </c:pt>
                <c:pt idx="70">
                  <c:v>4.4779459824104362E-2</c:v>
                </c:pt>
                <c:pt idx="71">
                  <c:v>-5.9425007842215383E-3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42-FF4D-9302-A04FDF664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313536"/>
        <c:axId val="347533248"/>
      </c:lineChart>
      <c:dateAx>
        <c:axId val="3473135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533248"/>
        <c:crosses val="autoZero"/>
        <c:auto val="1"/>
        <c:lblOffset val="100"/>
        <c:baseTimeUnit val="days"/>
      </c:dateAx>
      <c:valAx>
        <c:axId val="3475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%"/>
                  <a:alpha val="50.214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1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3895850238200356E-2"/>
          <c:y val="2.1374867538395886E-2"/>
          <c:w val="0.56004906035546742"/>
          <c:h val="0.18442605852000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730677805804226E-2"/>
          <c:y val="4.1866258133502116E-2"/>
          <c:w val="0.87650751044018893"/>
          <c:h val="0.70991058542035279"/>
        </c:manualLayout>
      </c:layout>
      <c:lineChart>
        <c:grouping val="standard"/>
        <c:varyColors val="0"/>
        <c:ser>
          <c:idx val="0"/>
          <c:order val="0"/>
          <c:tx>
            <c:strRef>
              <c:f>SIX!$R$1</c:f>
              <c:strCache>
                <c:ptCount val="1"/>
                <c:pt idx="0">
                  <c:v>Coinbase Physical BTC Price%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SIX!$O$203:$O$274</c:f>
              <c:numCache>
                <c:formatCode>m/d/yy</c:formatCode>
                <c:ptCount val="72"/>
                <c:pt idx="0">
                  <c:v>44502.729166666664</c:v>
                </c:pt>
                <c:pt idx="1">
                  <c:v>44503.729166666664</c:v>
                </c:pt>
                <c:pt idx="2">
                  <c:v>44504.729166666664</c:v>
                </c:pt>
                <c:pt idx="3">
                  <c:v>44505.729166666664</c:v>
                </c:pt>
                <c:pt idx="4">
                  <c:v>44508.729166666664</c:v>
                </c:pt>
                <c:pt idx="5">
                  <c:v>44509.729166666664</c:v>
                </c:pt>
                <c:pt idx="6">
                  <c:v>44510.729166666664</c:v>
                </c:pt>
                <c:pt idx="7">
                  <c:v>44511.729166666664</c:v>
                </c:pt>
                <c:pt idx="8">
                  <c:v>44512.729166666664</c:v>
                </c:pt>
                <c:pt idx="9">
                  <c:v>44515.729166666664</c:v>
                </c:pt>
                <c:pt idx="10">
                  <c:v>44516.729166666664</c:v>
                </c:pt>
                <c:pt idx="11">
                  <c:v>44517.729166666664</c:v>
                </c:pt>
                <c:pt idx="12">
                  <c:v>44518.729166666664</c:v>
                </c:pt>
                <c:pt idx="13">
                  <c:v>44519.729166666664</c:v>
                </c:pt>
                <c:pt idx="14">
                  <c:v>44522.729166666664</c:v>
                </c:pt>
                <c:pt idx="15">
                  <c:v>44523.729166666664</c:v>
                </c:pt>
                <c:pt idx="16">
                  <c:v>44524.729166666664</c:v>
                </c:pt>
                <c:pt idx="17">
                  <c:v>44525.729166666664</c:v>
                </c:pt>
                <c:pt idx="18">
                  <c:v>44526.729166666664</c:v>
                </c:pt>
                <c:pt idx="19">
                  <c:v>44529.729166666664</c:v>
                </c:pt>
                <c:pt idx="20">
                  <c:v>44530.729166666664</c:v>
                </c:pt>
                <c:pt idx="21">
                  <c:v>44531.729166666664</c:v>
                </c:pt>
                <c:pt idx="22">
                  <c:v>44532.729166666664</c:v>
                </c:pt>
                <c:pt idx="23">
                  <c:v>44533.729166666664</c:v>
                </c:pt>
                <c:pt idx="24">
                  <c:v>44536.729166666664</c:v>
                </c:pt>
                <c:pt idx="25">
                  <c:v>44537.729166666664</c:v>
                </c:pt>
                <c:pt idx="26">
                  <c:v>44538.729166666664</c:v>
                </c:pt>
                <c:pt idx="27">
                  <c:v>44539.729166666664</c:v>
                </c:pt>
                <c:pt idx="28">
                  <c:v>44540.729166666664</c:v>
                </c:pt>
                <c:pt idx="29">
                  <c:v>44543.729166666664</c:v>
                </c:pt>
                <c:pt idx="30">
                  <c:v>44544.729166666664</c:v>
                </c:pt>
                <c:pt idx="31">
                  <c:v>44545.729166666664</c:v>
                </c:pt>
                <c:pt idx="32">
                  <c:v>44546.729166666664</c:v>
                </c:pt>
                <c:pt idx="33">
                  <c:v>44547.729166666664</c:v>
                </c:pt>
                <c:pt idx="34">
                  <c:v>44550.729166666664</c:v>
                </c:pt>
                <c:pt idx="35">
                  <c:v>44551.729166666664</c:v>
                </c:pt>
                <c:pt idx="36">
                  <c:v>44552.729166666664</c:v>
                </c:pt>
                <c:pt idx="37">
                  <c:v>44553.729166666664</c:v>
                </c:pt>
                <c:pt idx="38">
                  <c:v>44557.729166666664</c:v>
                </c:pt>
                <c:pt idx="39">
                  <c:v>44558.729166666664</c:v>
                </c:pt>
                <c:pt idx="40">
                  <c:v>44559.729166666664</c:v>
                </c:pt>
                <c:pt idx="41">
                  <c:v>44560.729166666664</c:v>
                </c:pt>
                <c:pt idx="42">
                  <c:v>44564.729166666664</c:v>
                </c:pt>
                <c:pt idx="43">
                  <c:v>44565.729166666664</c:v>
                </c:pt>
                <c:pt idx="44">
                  <c:v>44566.729166666664</c:v>
                </c:pt>
                <c:pt idx="45">
                  <c:v>44567.729166666664</c:v>
                </c:pt>
                <c:pt idx="46">
                  <c:v>44568.729166666664</c:v>
                </c:pt>
                <c:pt idx="47">
                  <c:v>44571.729166666664</c:v>
                </c:pt>
                <c:pt idx="48">
                  <c:v>44572.729166666664</c:v>
                </c:pt>
                <c:pt idx="49">
                  <c:v>44573.729166666664</c:v>
                </c:pt>
                <c:pt idx="50">
                  <c:v>44574.729166666664</c:v>
                </c:pt>
                <c:pt idx="51">
                  <c:v>44575.729166666664</c:v>
                </c:pt>
                <c:pt idx="52">
                  <c:v>44578.729166666664</c:v>
                </c:pt>
                <c:pt idx="53">
                  <c:v>44579.729166666664</c:v>
                </c:pt>
                <c:pt idx="54">
                  <c:v>44580.729166666664</c:v>
                </c:pt>
                <c:pt idx="55">
                  <c:v>44581.729166666664</c:v>
                </c:pt>
                <c:pt idx="56">
                  <c:v>44582.729166666664</c:v>
                </c:pt>
                <c:pt idx="57">
                  <c:v>44585.729166666664</c:v>
                </c:pt>
                <c:pt idx="58">
                  <c:v>44586.729166666664</c:v>
                </c:pt>
                <c:pt idx="59">
                  <c:v>44587.729166666664</c:v>
                </c:pt>
                <c:pt idx="60">
                  <c:v>44588.729166666664</c:v>
                </c:pt>
                <c:pt idx="61">
                  <c:v>44589.729166666664</c:v>
                </c:pt>
                <c:pt idx="62">
                  <c:v>44592.729166666664</c:v>
                </c:pt>
                <c:pt idx="63">
                  <c:v>44593.729166666664</c:v>
                </c:pt>
                <c:pt idx="64">
                  <c:v>44594.729166666664</c:v>
                </c:pt>
                <c:pt idx="65">
                  <c:v>44595.729166666664</c:v>
                </c:pt>
                <c:pt idx="66">
                  <c:v>44596.729166666664</c:v>
                </c:pt>
                <c:pt idx="67">
                  <c:v>44599.729166666664</c:v>
                </c:pt>
                <c:pt idx="68">
                  <c:v>44600.729166666664</c:v>
                </c:pt>
                <c:pt idx="69">
                  <c:v>44601.729166666664</c:v>
                </c:pt>
                <c:pt idx="70">
                  <c:v>44602.729166666664</c:v>
                </c:pt>
                <c:pt idx="71">
                  <c:v>44603.729166666664</c:v>
                </c:pt>
              </c:numCache>
            </c:numRef>
          </c:cat>
          <c:val>
            <c:numRef>
              <c:f>SIX!$R$203:$R$274</c:f>
              <c:numCache>
                <c:formatCode>0%</c:formatCode>
                <c:ptCount val="72"/>
                <c:pt idx="0" formatCode="0.0%">
                  <c:v>3.9790404453905248E-2</c:v>
                </c:pt>
                <c:pt idx="1">
                  <c:v>-2.9763779527559042E-2</c:v>
                </c:pt>
                <c:pt idx="2">
                  <c:v>-1.2335659795487675E-2</c:v>
                </c:pt>
                <c:pt idx="3">
                  <c:v>-9.0386195562860427E-3</c:v>
                </c:pt>
                <c:pt idx="4">
                  <c:v>8.9718076285240311E-2</c:v>
                </c:pt>
                <c:pt idx="5">
                  <c:v>9.2832141226601994E-3</c:v>
                </c:pt>
                <c:pt idx="6">
                  <c:v>2.6387213510253416E-2</c:v>
                </c:pt>
                <c:pt idx="7">
                  <c:v>-4.8038783605112378E-2</c:v>
                </c:pt>
                <c:pt idx="8">
                  <c:v>-4.1512345679012297E-2</c:v>
                </c:pt>
                <c:pt idx="9">
                  <c:v>3.2039929157945402E-2</c:v>
                </c:pt>
                <c:pt idx="10">
                  <c:v>-5.9594383775350868E-2</c:v>
                </c:pt>
                <c:pt idx="11">
                  <c:v>-1.5262110152621133E-2</c:v>
                </c:pt>
                <c:pt idx="12">
                  <c:v>-4.0431266846361114E-2</c:v>
                </c:pt>
                <c:pt idx="13">
                  <c:v>1.1411516853932602E-2</c:v>
                </c:pt>
                <c:pt idx="14">
                  <c:v>1.9093907307758951E-3</c:v>
                </c:pt>
                <c:pt idx="15">
                  <c:v>-1.4379764379764404E-2</c:v>
                </c:pt>
                <c:pt idx="16">
                  <c:v>-8.7888908419757605E-3</c:v>
                </c:pt>
                <c:pt idx="17">
                  <c:v>3.3339244546905622E-2</c:v>
                </c:pt>
                <c:pt idx="18">
                  <c:v>-7.516732452376873E-2</c:v>
                </c:pt>
                <c:pt idx="19">
                  <c:v>4.7504175171646068E-2</c:v>
                </c:pt>
                <c:pt idx="20">
                  <c:v>3.259521700620005E-2</c:v>
                </c:pt>
                <c:pt idx="21">
                  <c:v>-5.6613484302624473E-3</c:v>
                </c:pt>
                <c:pt idx="22">
                  <c:v>-3.6749482401656319E-2</c:v>
                </c:pt>
                <c:pt idx="23">
                  <c:v>0</c:v>
                </c:pt>
                <c:pt idx="24">
                  <c:v>-0.1357692996596811</c:v>
                </c:pt>
                <c:pt idx="25">
                  <c:v>5.8445595854922372E-2</c:v>
                </c:pt>
                <c:pt idx="26">
                  <c:v>-2.1539064029763133E-2</c:v>
                </c:pt>
                <c:pt idx="27">
                  <c:v>-2.3414048429057477E-2</c:v>
                </c:pt>
                <c:pt idx="28">
                  <c:v>-2.3565573770491732E-2</c:v>
                </c:pt>
                <c:pt idx="29">
                  <c:v>-4.6169989506820164E-3</c:v>
                </c:pt>
                <c:pt idx="30">
                  <c:v>-1.749947290744247E-2</c:v>
                </c:pt>
                <c:pt idx="31">
                  <c:v>-4.2918454935623185E-3</c:v>
                </c:pt>
                <c:pt idx="32">
                  <c:v>3.8362068965517304E-2</c:v>
                </c:pt>
                <c:pt idx="33">
                  <c:v>-3.0718140307181341E-2</c:v>
                </c:pt>
                <c:pt idx="34">
                  <c:v>-2.1199143468950798E-2</c:v>
                </c:pt>
                <c:pt idx="35">
                  <c:v>5.0754758258586774E-2</c:v>
                </c:pt>
                <c:pt idx="36">
                  <c:v>9.9937539038099654E-3</c:v>
                </c:pt>
                <c:pt idx="37">
                  <c:v>-3.7105751391465214E-3</c:v>
                </c:pt>
                <c:pt idx="38">
                  <c:v>5.4417546037657916E-2</c:v>
                </c:pt>
                <c:pt idx="39">
                  <c:v>-4.5329670329670391E-2</c:v>
                </c:pt>
                <c:pt idx="40">
                  <c:v>-2.5077081192189099E-2</c:v>
                </c:pt>
                <c:pt idx="41">
                  <c:v>-1.5812776723592714E-2</c:v>
                </c:pt>
                <c:pt idx="42">
                  <c:v>-1.4781491002570646E-2</c:v>
                </c:pt>
                <c:pt idx="43">
                  <c:v>1.3263752989780331E-2</c:v>
                </c:pt>
                <c:pt idx="44">
                  <c:v>-1.6523605150214671E-2</c:v>
                </c:pt>
                <c:pt idx="45">
                  <c:v>-7.3314422867117646E-2</c:v>
                </c:pt>
                <c:pt idx="46">
                  <c:v>-5.8629620908876912E-2</c:v>
                </c:pt>
                <c:pt idx="47">
                  <c:v>3.5017508754377369E-2</c:v>
                </c:pt>
                <c:pt idx="48">
                  <c:v>1.2808119864668788E-2</c:v>
                </c:pt>
                <c:pt idx="49">
                  <c:v>2.7916964924838972E-2</c:v>
                </c:pt>
                <c:pt idx="50">
                  <c:v>-7.1959145775301048E-3</c:v>
                </c:pt>
                <c:pt idx="51">
                  <c:v>-2.9693710544774432E-2</c:v>
                </c:pt>
                <c:pt idx="52">
                  <c:v>1.9759036144578301E-2</c:v>
                </c:pt>
                <c:pt idx="53">
                  <c:v>0</c:v>
                </c:pt>
                <c:pt idx="54">
                  <c:v>-1.8667296786389342E-2</c:v>
                </c:pt>
                <c:pt idx="55">
                  <c:v>2.9376354442571584E-2</c:v>
                </c:pt>
                <c:pt idx="56">
                  <c:v>-0.10339181286549715</c:v>
                </c:pt>
                <c:pt idx="57">
                  <c:v>-0.12235846595356115</c:v>
                </c:pt>
                <c:pt idx="58">
                  <c:v>7.8775267538644389E-2</c:v>
                </c:pt>
                <c:pt idx="59">
                  <c:v>3.7475888674566082E-2</c:v>
                </c:pt>
                <c:pt idx="60">
                  <c:v>-3.7981407702523229E-2</c:v>
                </c:pt>
                <c:pt idx="61">
                  <c:v>1.7393705135284376E-2</c:v>
                </c:pt>
                <c:pt idx="62">
                  <c:v>1.4382632293080011E-2</c:v>
                </c:pt>
                <c:pt idx="63">
                  <c:v>2.2471910112359383E-2</c:v>
                </c:pt>
                <c:pt idx="64">
                  <c:v>-3.2967032967032961E-2</c:v>
                </c:pt>
                <c:pt idx="65">
                  <c:v>-1.8398268398268414E-2</c:v>
                </c:pt>
                <c:pt idx="66">
                  <c:v>9.6471885336273377E-2</c:v>
                </c:pt>
                <c:pt idx="67">
                  <c:v>8.6726998491704288E-2</c:v>
                </c:pt>
                <c:pt idx="68">
                  <c:v>0</c:v>
                </c:pt>
                <c:pt idx="69">
                  <c:v>8.3275503122832717E-3</c:v>
                </c:pt>
                <c:pt idx="70">
                  <c:v>2.4546914429914857E-2</c:v>
                </c:pt>
                <c:pt idx="71">
                  <c:v>-3.5602328705776953E-2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B-974D-8EF3-007C16048259}"/>
            </c:ext>
          </c:extLst>
        </c:ser>
        <c:ser>
          <c:idx val="1"/>
          <c:order val="1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solidFill>
                <a:srgbClr val="FF8AD8"/>
              </a:solidFill>
              <a:round/>
            </a:ln>
            <a:effectLst/>
          </c:spPr>
          <c:marker>
            <c:symbol val="none"/>
          </c:marker>
          <c:cat>
            <c:numRef>
              <c:f>SIX!$O$203:$O$274</c:f>
              <c:numCache>
                <c:formatCode>m/d/yy</c:formatCode>
                <c:ptCount val="72"/>
                <c:pt idx="0">
                  <c:v>44502.729166666664</c:v>
                </c:pt>
                <c:pt idx="1">
                  <c:v>44503.729166666664</c:v>
                </c:pt>
                <c:pt idx="2">
                  <c:v>44504.729166666664</c:v>
                </c:pt>
                <c:pt idx="3">
                  <c:v>44505.729166666664</c:v>
                </c:pt>
                <c:pt idx="4">
                  <c:v>44508.729166666664</c:v>
                </c:pt>
                <c:pt idx="5">
                  <c:v>44509.729166666664</c:v>
                </c:pt>
                <c:pt idx="6">
                  <c:v>44510.729166666664</c:v>
                </c:pt>
                <c:pt idx="7">
                  <c:v>44511.729166666664</c:v>
                </c:pt>
                <c:pt idx="8">
                  <c:v>44512.729166666664</c:v>
                </c:pt>
                <c:pt idx="9">
                  <c:v>44515.729166666664</c:v>
                </c:pt>
                <c:pt idx="10">
                  <c:v>44516.729166666664</c:v>
                </c:pt>
                <c:pt idx="11">
                  <c:v>44517.729166666664</c:v>
                </c:pt>
                <c:pt idx="12">
                  <c:v>44518.729166666664</c:v>
                </c:pt>
                <c:pt idx="13">
                  <c:v>44519.729166666664</c:v>
                </c:pt>
                <c:pt idx="14">
                  <c:v>44522.729166666664</c:v>
                </c:pt>
                <c:pt idx="15">
                  <c:v>44523.729166666664</c:v>
                </c:pt>
                <c:pt idx="16">
                  <c:v>44524.729166666664</c:v>
                </c:pt>
                <c:pt idx="17">
                  <c:v>44525.729166666664</c:v>
                </c:pt>
                <c:pt idx="18">
                  <c:v>44526.729166666664</c:v>
                </c:pt>
                <c:pt idx="19">
                  <c:v>44529.729166666664</c:v>
                </c:pt>
                <c:pt idx="20">
                  <c:v>44530.729166666664</c:v>
                </c:pt>
                <c:pt idx="21">
                  <c:v>44531.729166666664</c:v>
                </c:pt>
                <c:pt idx="22">
                  <c:v>44532.729166666664</c:v>
                </c:pt>
                <c:pt idx="23">
                  <c:v>44533.729166666664</c:v>
                </c:pt>
                <c:pt idx="24">
                  <c:v>44536.729166666664</c:v>
                </c:pt>
                <c:pt idx="25">
                  <c:v>44537.729166666664</c:v>
                </c:pt>
                <c:pt idx="26">
                  <c:v>44538.729166666664</c:v>
                </c:pt>
                <c:pt idx="27">
                  <c:v>44539.729166666664</c:v>
                </c:pt>
                <c:pt idx="28">
                  <c:v>44540.729166666664</c:v>
                </c:pt>
                <c:pt idx="29">
                  <c:v>44543.729166666664</c:v>
                </c:pt>
                <c:pt idx="30">
                  <c:v>44544.729166666664</c:v>
                </c:pt>
                <c:pt idx="31">
                  <c:v>44545.729166666664</c:v>
                </c:pt>
                <c:pt idx="32">
                  <c:v>44546.729166666664</c:v>
                </c:pt>
                <c:pt idx="33">
                  <c:v>44547.729166666664</c:v>
                </c:pt>
                <c:pt idx="34">
                  <c:v>44550.729166666664</c:v>
                </c:pt>
                <c:pt idx="35">
                  <c:v>44551.729166666664</c:v>
                </c:pt>
                <c:pt idx="36">
                  <c:v>44552.729166666664</c:v>
                </c:pt>
                <c:pt idx="37">
                  <c:v>44553.729166666664</c:v>
                </c:pt>
                <c:pt idx="38">
                  <c:v>44557.729166666664</c:v>
                </c:pt>
                <c:pt idx="39">
                  <c:v>44558.729166666664</c:v>
                </c:pt>
                <c:pt idx="40">
                  <c:v>44559.729166666664</c:v>
                </c:pt>
                <c:pt idx="41">
                  <c:v>44560.729166666664</c:v>
                </c:pt>
                <c:pt idx="42">
                  <c:v>44564.729166666664</c:v>
                </c:pt>
                <c:pt idx="43">
                  <c:v>44565.729166666664</c:v>
                </c:pt>
                <c:pt idx="44">
                  <c:v>44566.729166666664</c:v>
                </c:pt>
                <c:pt idx="45">
                  <c:v>44567.729166666664</c:v>
                </c:pt>
                <c:pt idx="46">
                  <c:v>44568.729166666664</c:v>
                </c:pt>
                <c:pt idx="47">
                  <c:v>44571.729166666664</c:v>
                </c:pt>
                <c:pt idx="48">
                  <c:v>44572.729166666664</c:v>
                </c:pt>
                <c:pt idx="49">
                  <c:v>44573.729166666664</c:v>
                </c:pt>
                <c:pt idx="50">
                  <c:v>44574.729166666664</c:v>
                </c:pt>
                <c:pt idx="51">
                  <c:v>44575.729166666664</c:v>
                </c:pt>
                <c:pt idx="52">
                  <c:v>44578.729166666664</c:v>
                </c:pt>
                <c:pt idx="53">
                  <c:v>44579.729166666664</c:v>
                </c:pt>
                <c:pt idx="54">
                  <c:v>44580.729166666664</c:v>
                </c:pt>
                <c:pt idx="55">
                  <c:v>44581.729166666664</c:v>
                </c:pt>
                <c:pt idx="56">
                  <c:v>44582.729166666664</c:v>
                </c:pt>
                <c:pt idx="57">
                  <c:v>44585.729166666664</c:v>
                </c:pt>
                <c:pt idx="58">
                  <c:v>44586.729166666664</c:v>
                </c:pt>
                <c:pt idx="59">
                  <c:v>44587.729166666664</c:v>
                </c:pt>
                <c:pt idx="60">
                  <c:v>44588.729166666664</c:v>
                </c:pt>
                <c:pt idx="61">
                  <c:v>44589.729166666664</c:v>
                </c:pt>
                <c:pt idx="62">
                  <c:v>44592.729166666664</c:v>
                </c:pt>
                <c:pt idx="63">
                  <c:v>44593.729166666664</c:v>
                </c:pt>
                <c:pt idx="64">
                  <c:v>44594.729166666664</c:v>
                </c:pt>
                <c:pt idx="65">
                  <c:v>44595.729166666664</c:v>
                </c:pt>
                <c:pt idx="66">
                  <c:v>44596.729166666664</c:v>
                </c:pt>
                <c:pt idx="67">
                  <c:v>44599.729166666664</c:v>
                </c:pt>
                <c:pt idx="68">
                  <c:v>44600.729166666664</c:v>
                </c:pt>
                <c:pt idx="69">
                  <c:v>44601.729166666664</c:v>
                </c:pt>
                <c:pt idx="70">
                  <c:v>44602.729166666664</c:v>
                </c:pt>
                <c:pt idx="71">
                  <c:v>44603.729166666664</c:v>
                </c:pt>
              </c:numCache>
            </c:numRef>
          </c:cat>
          <c:val>
            <c:numRef>
              <c:f>SIX!$S$203:$S$274</c:f>
              <c:numCache>
                <c:formatCode>0%</c:formatCode>
                <c:ptCount val="72"/>
                <c:pt idx="0" formatCode="0.0%">
                  <c:v>3.7905728528013993E-2</c:v>
                </c:pt>
                <c:pt idx="1">
                  <c:v>-5.1172105531809287E-3</c:v>
                </c:pt>
                <c:pt idx="2">
                  <c:v>-2.3872083143603562E-2</c:v>
                </c:pt>
                <c:pt idx="3">
                  <c:v>-7.4580979789725665E-3</c:v>
                </c:pt>
                <c:pt idx="4">
                  <c:v>0.10812309475734994</c:v>
                </c:pt>
                <c:pt idx="5">
                  <c:v>-8.5909347578548845E-3</c:v>
                </c:pt>
                <c:pt idx="6">
                  <c:v>-3.0820342211570817E-2</c:v>
                </c:pt>
                <c:pt idx="7">
                  <c:v>-1.6671693708142366E-3</c:v>
                </c:pt>
                <c:pt idx="8">
                  <c:v>-1.0066189872335096E-2</c:v>
                </c:pt>
                <c:pt idx="9">
                  <c:v>-8.0391776767589906E-3</c:v>
                </c:pt>
                <c:pt idx="10">
                  <c:v>-5.577820840998915E-2</c:v>
                </c:pt>
                <c:pt idx="11">
                  <c:v>4.7619943565371248E-3</c:v>
                </c:pt>
                <c:pt idx="12">
                  <c:v>-5.7136091270061584E-2</c:v>
                </c:pt>
                <c:pt idx="13">
                  <c:v>2.0304058210450338E-2</c:v>
                </c:pt>
                <c:pt idx="14">
                  <c:v>-3.1093718347474542E-2</c:v>
                </c:pt>
                <c:pt idx="15">
                  <c:v>2.3007197871964369E-2</c:v>
                </c:pt>
                <c:pt idx="16">
                  <c:v>-7.0033212683695556E-3</c:v>
                </c:pt>
                <c:pt idx="17">
                  <c:v>3.1888773710238683E-2</c:v>
                </c:pt>
                <c:pt idx="18">
                  <c:v>-8.8489283308310851E-2</c:v>
                </c:pt>
                <c:pt idx="19">
                  <c:v>7.5046982862884359E-2</c:v>
                </c:pt>
                <c:pt idx="20">
                  <c:v>-1.419545228359409E-2</c:v>
                </c:pt>
                <c:pt idx="21">
                  <c:v>4.3087578518821168E-3</c:v>
                </c:pt>
                <c:pt idx="22">
                  <c:v>-1.2025908411492758E-2</c:v>
                </c:pt>
                <c:pt idx="23">
                  <c:v>-5.0993035304776169E-2</c:v>
                </c:pt>
                <c:pt idx="24">
                  <c:v>-5.8152066497861421E-2</c:v>
                </c:pt>
                <c:pt idx="25">
                  <c:v>1.8547700591926564E-3</c:v>
                </c:pt>
                <c:pt idx="26">
                  <c:v>-2.6775116096310336E-3</c:v>
                </c:pt>
                <c:pt idx="27">
                  <c:v>-5.7560422094268149E-2</c:v>
                </c:pt>
                <c:pt idx="28">
                  <c:v>-8.9060795823542316E-3</c:v>
                </c:pt>
                <c:pt idx="29">
                  <c:v>-9.1514181919383208E-3</c:v>
                </c:pt>
                <c:pt idx="30">
                  <c:v>3.5292308021665164E-2</c:v>
                </c:pt>
                <c:pt idx="31">
                  <c:v>1.0643215602200051E-2</c:v>
                </c:pt>
                <c:pt idx="32">
                  <c:v>-2.5409295367048168E-2</c:v>
                </c:pt>
                <c:pt idx="33">
                  <c:v>-3.1515956162593617E-2</c:v>
                </c:pt>
                <c:pt idx="34">
                  <c:v>1.69724611542732E-2</c:v>
                </c:pt>
                <c:pt idx="35">
                  <c:v>4.2510896496921191E-2</c:v>
                </c:pt>
                <c:pt idx="36">
                  <c:v>-6.3237035393606256E-3</c:v>
                </c:pt>
                <c:pt idx="37">
                  <c:v>4.6082407873044851E-2</c:v>
                </c:pt>
                <c:pt idx="38">
                  <c:v>-2.702069540966745E-3</c:v>
                </c:pt>
                <c:pt idx="39">
                  <c:v>-6.2288960629126144E-2</c:v>
                </c:pt>
                <c:pt idx="40">
                  <c:v>-2.268752905246374E-2</c:v>
                </c:pt>
                <c:pt idx="41">
                  <c:v>1.4122776320756536E-2</c:v>
                </c:pt>
                <c:pt idx="42">
                  <c:v>-1.4319981783018965E-2</c:v>
                </c:pt>
                <c:pt idx="43">
                  <c:v>-1.3254934214067426E-2</c:v>
                </c:pt>
                <c:pt idx="44">
                  <c:v>-5.2071482590399509E-2</c:v>
                </c:pt>
                <c:pt idx="45">
                  <c:v>-8.3254304391860989E-3</c:v>
                </c:pt>
                <c:pt idx="46">
                  <c:v>-3.5214685563517811E-2</c:v>
                </c:pt>
                <c:pt idx="47">
                  <c:v>6.1905181211774352E-3</c:v>
                </c:pt>
                <c:pt idx="48">
                  <c:v>2.1794732929579341E-2</c:v>
                </c:pt>
                <c:pt idx="49">
                  <c:v>2.7495670894369884E-2</c:v>
                </c:pt>
                <c:pt idx="50">
                  <c:v>-3.0720125714545965E-2</c:v>
                </c:pt>
                <c:pt idx="51">
                  <c:v>1.2302599781814472E-2</c:v>
                </c:pt>
                <c:pt idx="52">
                  <c:v>-2.0473863555390159E-2</c:v>
                </c:pt>
                <c:pt idx="53">
                  <c:v>3.7747366096372303E-3</c:v>
                </c:pt>
                <c:pt idx="54">
                  <c:v>-1.6290250542245088E-2</c:v>
                </c:pt>
                <c:pt idx="55">
                  <c:v>-2.3994710931022456E-2</c:v>
                </c:pt>
                <c:pt idx="56">
                  <c:v>-0.10389867760714833</c:v>
                </c:pt>
                <c:pt idx="57">
                  <c:v>6.4749071965639615E-3</c:v>
                </c:pt>
                <c:pt idx="58">
                  <c:v>7.7835321494963416E-3</c:v>
                </c:pt>
                <c:pt idx="59">
                  <c:v>-3.8431782031443928E-3</c:v>
                </c:pt>
                <c:pt idx="60">
                  <c:v>9.8075396615262544E-3</c:v>
                </c:pt>
                <c:pt idx="61">
                  <c:v>1.4270735485959918E-2</c:v>
                </c:pt>
                <c:pt idx="62">
                  <c:v>2.030142727756723E-2</c:v>
                </c:pt>
                <c:pt idx="63">
                  <c:v>5.9960095898732302E-3</c:v>
                </c:pt>
                <c:pt idx="64">
                  <c:v>-4.6746570919329322E-2</c:v>
                </c:pt>
                <c:pt idx="65">
                  <c:v>1.1064322160890594E-2</c:v>
                </c:pt>
                <c:pt idx="66">
                  <c:v>0.11424433306415893</c:v>
                </c:pt>
                <c:pt idx="67">
                  <c:v>5.4541212409123574E-2</c:v>
                </c:pt>
                <c:pt idx="68">
                  <c:v>4.5899160982587617E-3</c:v>
                </c:pt>
                <c:pt idx="69">
                  <c:v>8.379085979403289E-3</c:v>
                </c:pt>
                <c:pt idx="70">
                  <c:v>-2.0638327047874161E-2</c:v>
                </c:pt>
                <c:pt idx="71">
                  <c:v>-2.5789140194926174E-2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B-974D-8EF3-007C16048259}"/>
            </c:ext>
          </c:extLst>
        </c:ser>
        <c:ser>
          <c:idx val="2"/>
          <c:order val="2"/>
          <c:tx>
            <c:v>Price % difference</c:v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SIX!$O$203:$O$274</c:f>
              <c:numCache>
                <c:formatCode>m/d/yy</c:formatCode>
                <c:ptCount val="72"/>
                <c:pt idx="0">
                  <c:v>44502.729166666664</c:v>
                </c:pt>
                <c:pt idx="1">
                  <c:v>44503.729166666664</c:v>
                </c:pt>
                <c:pt idx="2">
                  <c:v>44504.729166666664</c:v>
                </c:pt>
                <c:pt idx="3">
                  <c:v>44505.729166666664</c:v>
                </c:pt>
                <c:pt idx="4">
                  <c:v>44508.729166666664</c:v>
                </c:pt>
                <c:pt idx="5">
                  <c:v>44509.729166666664</c:v>
                </c:pt>
                <c:pt idx="6">
                  <c:v>44510.729166666664</c:v>
                </c:pt>
                <c:pt idx="7">
                  <c:v>44511.729166666664</c:v>
                </c:pt>
                <c:pt idx="8">
                  <c:v>44512.729166666664</c:v>
                </c:pt>
                <c:pt idx="9">
                  <c:v>44515.729166666664</c:v>
                </c:pt>
                <c:pt idx="10">
                  <c:v>44516.729166666664</c:v>
                </c:pt>
                <c:pt idx="11">
                  <c:v>44517.729166666664</c:v>
                </c:pt>
                <c:pt idx="12">
                  <c:v>44518.729166666664</c:v>
                </c:pt>
                <c:pt idx="13">
                  <c:v>44519.729166666664</c:v>
                </c:pt>
                <c:pt idx="14">
                  <c:v>44522.729166666664</c:v>
                </c:pt>
                <c:pt idx="15">
                  <c:v>44523.729166666664</c:v>
                </c:pt>
                <c:pt idx="16">
                  <c:v>44524.729166666664</c:v>
                </c:pt>
                <c:pt idx="17">
                  <c:v>44525.729166666664</c:v>
                </c:pt>
                <c:pt idx="18">
                  <c:v>44526.729166666664</c:v>
                </c:pt>
                <c:pt idx="19">
                  <c:v>44529.729166666664</c:v>
                </c:pt>
                <c:pt idx="20">
                  <c:v>44530.729166666664</c:v>
                </c:pt>
                <c:pt idx="21">
                  <c:v>44531.729166666664</c:v>
                </c:pt>
                <c:pt idx="22">
                  <c:v>44532.729166666664</c:v>
                </c:pt>
                <c:pt idx="23">
                  <c:v>44533.729166666664</c:v>
                </c:pt>
                <c:pt idx="24">
                  <c:v>44536.729166666664</c:v>
                </c:pt>
                <c:pt idx="25">
                  <c:v>44537.729166666664</c:v>
                </c:pt>
                <c:pt idx="26">
                  <c:v>44538.729166666664</c:v>
                </c:pt>
                <c:pt idx="27">
                  <c:v>44539.729166666664</c:v>
                </c:pt>
                <c:pt idx="28">
                  <c:v>44540.729166666664</c:v>
                </c:pt>
                <c:pt idx="29">
                  <c:v>44543.729166666664</c:v>
                </c:pt>
                <c:pt idx="30">
                  <c:v>44544.729166666664</c:v>
                </c:pt>
                <c:pt idx="31">
                  <c:v>44545.729166666664</c:v>
                </c:pt>
                <c:pt idx="32">
                  <c:v>44546.729166666664</c:v>
                </c:pt>
                <c:pt idx="33">
                  <c:v>44547.729166666664</c:v>
                </c:pt>
                <c:pt idx="34">
                  <c:v>44550.729166666664</c:v>
                </c:pt>
                <c:pt idx="35">
                  <c:v>44551.729166666664</c:v>
                </c:pt>
                <c:pt idx="36">
                  <c:v>44552.729166666664</c:v>
                </c:pt>
                <c:pt idx="37">
                  <c:v>44553.729166666664</c:v>
                </c:pt>
                <c:pt idx="38">
                  <c:v>44557.729166666664</c:v>
                </c:pt>
                <c:pt idx="39">
                  <c:v>44558.729166666664</c:v>
                </c:pt>
                <c:pt idx="40">
                  <c:v>44559.729166666664</c:v>
                </c:pt>
                <c:pt idx="41">
                  <c:v>44560.729166666664</c:v>
                </c:pt>
                <c:pt idx="42">
                  <c:v>44564.729166666664</c:v>
                </c:pt>
                <c:pt idx="43">
                  <c:v>44565.729166666664</c:v>
                </c:pt>
                <c:pt idx="44">
                  <c:v>44566.729166666664</c:v>
                </c:pt>
                <c:pt idx="45">
                  <c:v>44567.729166666664</c:v>
                </c:pt>
                <c:pt idx="46">
                  <c:v>44568.729166666664</c:v>
                </c:pt>
                <c:pt idx="47">
                  <c:v>44571.729166666664</c:v>
                </c:pt>
                <c:pt idx="48">
                  <c:v>44572.729166666664</c:v>
                </c:pt>
                <c:pt idx="49">
                  <c:v>44573.729166666664</c:v>
                </c:pt>
                <c:pt idx="50">
                  <c:v>44574.729166666664</c:v>
                </c:pt>
                <c:pt idx="51">
                  <c:v>44575.729166666664</c:v>
                </c:pt>
                <c:pt idx="52">
                  <c:v>44578.729166666664</c:v>
                </c:pt>
                <c:pt idx="53">
                  <c:v>44579.729166666664</c:v>
                </c:pt>
                <c:pt idx="54">
                  <c:v>44580.729166666664</c:v>
                </c:pt>
                <c:pt idx="55">
                  <c:v>44581.729166666664</c:v>
                </c:pt>
                <c:pt idx="56">
                  <c:v>44582.729166666664</c:v>
                </c:pt>
                <c:pt idx="57">
                  <c:v>44585.729166666664</c:v>
                </c:pt>
                <c:pt idx="58">
                  <c:v>44586.729166666664</c:v>
                </c:pt>
                <c:pt idx="59">
                  <c:v>44587.729166666664</c:v>
                </c:pt>
                <c:pt idx="60">
                  <c:v>44588.729166666664</c:v>
                </c:pt>
                <c:pt idx="61">
                  <c:v>44589.729166666664</c:v>
                </c:pt>
                <c:pt idx="62">
                  <c:v>44592.729166666664</c:v>
                </c:pt>
                <c:pt idx="63">
                  <c:v>44593.729166666664</c:v>
                </c:pt>
                <c:pt idx="64">
                  <c:v>44594.729166666664</c:v>
                </c:pt>
                <c:pt idx="65">
                  <c:v>44595.729166666664</c:v>
                </c:pt>
                <c:pt idx="66">
                  <c:v>44596.729166666664</c:v>
                </c:pt>
                <c:pt idx="67">
                  <c:v>44599.729166666664</c:v>
                </c:pt>
                <c:pt idx="68">
                  <c:v>44600.729166666664</c:v>
                </c:pt>
                <c:pt idx="69">
                  <c:v>44601.729166666664</c:v>
                </c:pt>
                <c:pt idx="70">
                  <c:v>44602.729166666664</c:v>
                </c:pt>
                <c:pt idx="71">
                  <c:v>44603.729166666664</c:v>
                </c:pt>
              </c:numCache>
            </c:numRef>
          </c:cat>
          <c:val>
            <c:numRef>
              <c:f>SIX!$V$203:$V$274</c:f>
              <c:numCache>
                <c:formatCode>0%</c:formatCode>
                <c:ptCount val="72"/>
                <c:pt idx="0">
                  <c:v>1.8846759258912549E-3</c:v>
                </c:pt>
                <c:pt idx="1">
                  <c:v>-2.4646568974378114E-2</c:v>
                </c:pt>
                <c:pt idx="2">
                  <c:v>1.1536423348115887E-2</c:v>
                </c:pt>
                <c:pt idx="3">
                  <c:v>-1.5805215773134762E-3</c:v>
                </c:pt>
                <c:pt idx="4">
                  <c:v>-1.8405018472109624E-2</c:v>
                </c:pt>
                <c:pt idx="5">
                  <c:v>1.7874148880515084E-2</c:v>
                </c:pt>
                <c:pt idx="6">
                  <c:v>5.7207555721824233E-2</c:v>
                </c:pt>
                <c:pt idx="7">
                  <c:v>-4.6371614234298142E-2</c:v>
                </c:pt>
                <c:pt idx="8">
                  <c:v>-3.1446155806677201E-2</c:v>
                </c:pt>
                <c:pt idx="9">
                  <c:v>4.0079106834704392E-2</c:v>
                </c:pt>
                <c:pt idx="10">
                  <c:v>-3.8161753653617181E-3</c:v>
                </c:pt>
                <c:pt idx="11">
                  <c:v>-2.0024104509158258E-2</c:v>
                </c:pt>
                <c:pt idx="12">
                  <c:v>1.6704824423700471E-2</c:v>
                </c:pt>
                <c:pt idx="13">
                  <c:v>-8.8925413565177358E-3</c:v>
                </c:pt>
                <c:pt idx="14">
                  <c:v>3.3003109078250437E-2</c:v>
                </c:pt>
                <c:pt idx="15">
                  <c:v>-3.7386962251728773E-2</c:v>
                </c:pt>
                <c:pt idx="16">
                  <c:v>-1.7855695736062049E-3</c:v>
                </c:pt>
                <c:pt idx="17">
                  <c:v>1.4504708366669394E-3</c:v>
                </c:pt>
                <c:pt idx="18">
                  <c:v>1.3321958784542121E-2</c:v>
                </c:pt>
                <c:pt idx="19">
                  <c:v>-2.7542807691238291E-2</c:v>
                </c:pt>
                <c:pt idx="20">
                  <c:v>4.679066928979414E-2</c:v>
                </c:pt>
                <c:pt idx="21">
                  <c:v>-9.9701062821445641E-3</c:v>
                </c:pt>
                <c:pt idx="22">
                  <c:v>-2.4723573990163561E-2</c:v>
                </c:pt>
                <c:pt idx="23">
                  <c:v>5.0993035304776169E-2</c:v>
                </c:pt>
                <c:pt idx="24">
                  <c:v>-7.7617233161819676E-2</c:v>
                </c:pt>
                <c:pt idx="25">
                  <c:v>5.6590825795729716E-2</c:v>
                </c:pt>
                <c:pt idx="26">
                  <c:v>-1.8861552420132099E-2</c:v>
                </c:pt>
                <c:pt idx="27">
                  <c:v>3.4146373665210672E-2</c:v>
                </c:pt>
                <c:pt idx="28">
                  <c:v>-1.4659494188137501E-2</c:v>
                </c:pt>
                <c:pt idx="29">
                  <c:v>4.5344192412563045E-3</c:v>
                </c:pt>
                <c:pt idx="30">
                  <c:v>-5.2791780929107635E-2</c:v>
                </c:pt>
                <c:pt idx="31">
                  <c:v>-1.493506109576237E-2</c:v>
                </c:pt>
                <c:pt idx="32">
                  <c:v>6.3771364332565472E-2</c:v>
                </c:pt>
                <c:pt idx="33">
                  <c:v>7.9781585541227606E-4</c:v>
                </c:pt>
                <c:pt idx="34">
                  <c:v>-3.8171604623223998E-2</c:v>
                </c:pt>
                <c:pt idx="35">
                  <c:v>8.2438617616655829E-3</c:v>
                </c:pt>
                <c:pt idx="36">
                  <c:v>1.6317457443170591E-2</c:v>
                </c:pt>
                <c:pt idx="37">
                  <c:v>-4.9792983012191372E-2</c:v>
                </c:pt>
                <c:pt idx="38">
                  <c:v>5.7119615578624661E-2</c:v>
                </c:pt>
                <c:pt idx="39">
                  <c:v>1.6959290299455754E-2</c:v>
                </c:pt>
                <c:pt idx="40">
                  <c:v>-2.3895521397253594E-3</c:v>
                </c:pt>
                <c:pt idx="41">
                  <c:v>-2.993555304434925E-2</c:v>
                </c:pt>
                <c:pt idx="42">
                  <c:v>-4.6150921955168123E-4</c:v>
                </c:pt>
                <c:pt idx="43">
                  <c:v>2.6518687203847757E-2</c:v>
                </c:pt>
                <c:pt idx="44">
                  <c:v>3.5547877440184839E-2</c:v>
                </c:pt>
                <c:pt idx="45">
                  <c:v>-6.4988992427931547E-2</c:v>
                </c:pt>
                <c:pt idx="46">
                  <c:v>-2.34149353453591E-2</c:v>
                </c:pt>
                <c:pt idx="47">
                  <c:v>2.8826990633199934E-2</c:v>
                </c:pt>
                <c:pt idx="48">
                  <c:v>-8.9866130649105536E-3</c:v>
                </c:pt>
                <c:pt idx="49">
                  <c:v>4.212940304690882E-4</c:v>
                </c:pt>
                <c:pt idx="50">
                  <c:v>2.352421113701586E-2</c:v>
                </c:pt>
                <c:pt idx="51">
                  <c:v>-4.1996310326588904E-2</c:v>
                </c:pt>
                <c:pt idx="52">
                  <c:v>4.0232899699968461E-2</c:v>
                </c:pt>
                <c:pt idx="53">
                  <c:v>-3.7747366096372303E-3</c:v>
                </c:pt>
                <c:pt idx="54">
                  <c:v>-2.3770462441442541E-3</c:v>
                </c:pt>
                <c:pt idx="55">
                  <c:v>5.337106537359404E-2</c:v>
                </c:pt>
                <c:pt idx="56">
                  <c:v>5.0686474165118067E-4</c:v>
                </c:pt>
                <c:pt idx="57">
                  <c:v>-0.12883337315012511</c:v>
                </c:pt>
                <c:pt idx="58">
                  <c:v>7.0991735389148047E-2</c:v>
                </c:pt>
                <c:pt idx="59">
                  <c:v>4.1319066877710475E-2</c:v>
                </c:pt>
                <c:pt idx="60">
                  <c:v>-4.7788947364049483E-2</c:v>
                </c:pt>
                <c:pt idx="61">
                  <c:v>3.1229696493244585E-3</c:v>
                </c:pt>
                <c:pt idx="62">
                  <c:v>-5.918794984487219E-3</c:v>
                </c:pt>
                <c:pt idx="63">
                  <c:v>1.6475900522486153E-2</c:v>
                </c:pt>
                <c:pt idx="64">
                  <c:v>1.3779537952296361E-2</c:v>
                </c:pt>
                <c:pt idx="65">
                  <c:v>-2.9462590559159008E-2</c:v>
                </c:pt>
                <c:pt idx="66">
                  <c:v>-1.7772447727885554E-2</c:v>
                </c:pt>
                <c:pt idx="67">
                  <c:v>3.2185786082580714E-2</c:v>
                </c:pt>
                <c:pt idx="68">
                  <c:v>-4.5899160982587617E-3</c:v>
                </c:pt>
                <c:pt idx="69">
                  <c:v>-5.1535667120017337E-5</c:v>
                </c:pt>
                <c:pt idx="70">
                  <c:v>4.5185241477789018E-2</c:v>
                </c:pt>
                <c:pt idx="71">
                  <c:v>-9.8131885108507788E-3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B-974D-8EF3-007C16048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313536"/>
        <c:axId val="347533248"/>
      </c:lineChart>
      <c:dateAx>
        <c:axId val="3473135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533248"/>
        <c:crosses val="autoZero"/>
        <c:auto val="1"/>
        <c:lblOffset val="100"/>
        <c:baseTimeUnit val="days"/>
      </c:dateAx>
      <c:valAx>
        <c:axId val="3475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%"/>
                  <a:alpha val="50.214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1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3895850238200356E-2"/>
          <c:y val="2.1374867538395886E-2"/>
          <c:w val="0.56004906035546742"/>
          <c:h val="0.192218091013393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730677805804226E-2"/>
          <c:y val="4.1866258133502116E-2"/>
          <c:w val="0.87650751044018893"/>
          <c:h val="0.78012295459147052"/>
        </c:manualLayout>
      </c:layout>
      <c:lineChart>
        <c:grouping val="standard"/>
        <c:varyColors val="0"/>
        <c:ser>
          <c:idx val="0"/>
          <c:order val="0"/>
          <c:tx>
            <c:strRef>
              <c:f>SIX!$Q$1</c:f>
              <c:strCache>
                <c:ptCount val="1"/>
                <c:pt idx="0">
                  <c:v>21Shares BTC ETP Price%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SIX!$O$203:$O$274</c:f>
              <c:numCache>
                <c:formatCode>m/d/yy</c:formatCode>
                <c:ptCount val="72"/>
                <c:pt idx="0">
                  <c:v>44502.729166666664</c:v>
                </c:pt>
                <c:pt idx="1">
                  <c:v>44503.729166666664</c:v>
                </c:pt>
                <c:pt idx="2">
                  <c:v>44504.729166666664</c:v>
                </c:pt>
                <c:pt idx="3">
                  <c:v>44505.729166666664</c:v>
                </c:pt>
                <c:pt idx="4">
                  <c:v>44508.729166666664</c:v>
                </c:pt>
                <c:pt idx="5">
                  <c:v>44509.729166666664</c:v>
                </c:pt>
                <c:pt idx="6">
                  <c:v>44510.729166666664</c:v>
                </c:pt>
                <c:pt idx="7">
                  <c:v>44511.729166666664</c:v>
                </c:pt>
                <c:pt idx="8">
                  <c:v>44512.729166666664</c:v>
                </c:pt>
                <c:pt idx="9">
                  <c:v>44515.729166666664</c:v>
                </c:pt>
                <c:pt idx="10">
                  <c:v>44516.729166666664</c:v>
                </c:pt>
                <c:pt idx="11">
                  <c:v>44517.729166666664</c:v>
                </c:pt>
                <c:pt idx="12">
                  <c:v>44518.729166666664</c:v>
                </c:pt>
                <c:pt idx="13">
                  <c:v>44519.729166666664</c:v>
                </c:pt>
                <c:pt idx="14">
                  <c:v>44522.729166666664</c:v>
                </c:pt>
                <c:pt idx="15">
                  <c:v>44523.729166666664</c:v>
                </c:pt>
                <c:pt idx="16">
                  <c:v>44524.729166666664</c:v>
                </c:pt>
                <c:pt idx="17">
                  <c:v>44525.729166666664</c:v>
                </c:pt>
                <c:pt idx="18">
                  <c:v>44526.729166666664</c:v>
                </c:pt>
                <c:pt idx="19">
                  <c:v>44529.729166666664</c:v>
                </c:pt>
                <c:pt idx="20">
                  <c:v>44530.729166666664</c:v>
                </c:pt>
                <c:pt idx="21">
                  <c:v>44531.729166666664</c:v>
                </c:pt>
                <c:pt idx="22">
                  <c:v>44532.729166666664</c:v>
                </c:pt>
                <c:pt idx="23">
                  <c:v>44533.729166666664</c:v>
                </c:pt>
                <c:pt idx="24">
                  <c:v>44536.729166666664</c:v>
                </c:pt>
                <c:pt idx="25">
                  <c:v>44537.729166666664</c:v>
                </c:pt>
                <c:pt idx="26">
                  <c:v>44538.729166666664</c:v>
                </c:pt>
                <c:pt idx="27">
                  <c:v>44539.729166666664</c:v>
                </c:pt>
                <c:pt idx="28">
                  <c:v>44540.729166666664</c:v>
                </c:pt>
                <c:pt idx="29">
                  <c:v>44543.729166666664</c:v>
                </c:pt>
                <c:pt idx="30">
                  <c:v>44544.729166666664</c:v>
                </c:pt>
                <c:pt idx="31">
                  <c:v>44545.729166666664</c:v>
                </c:pt>
                <c:pt idx="32">
                  <c:v>44546.729166666664</c:v>
                </c:pt>
                <c:pt idx="33">
                  <c:v>44547.729166666664</c:v>
                </c:pt>
                <c:pt idx="34">
                  <c:v>44550.729166666664</c:v>
                </c:pt>
                <c:pt idx="35">
                  <c:v>44551.729166666664</c:v>
                </c:pt>
                <c:pt idx="36">
                  <c:v>44552.729166666664</c:v>
                </c:pt>
                <c:pt idx="37">
                  <c:v>44553.729166666664</c:v>
                </c:pt>
                <c:pt idx="38">
                  <c:v>44557.729166666664</c:v>
                </c:pt>
                <c:pt idx="39">
                  <c:v>44558.729166666664</c:v>
                </c:pt>
                <c:pt idx="40">
                  <c:v>44559.729166666664</c:v>
                </c:pt>
                <c:pt idx="41">
                  <c:v>44560.729166666664</c:v>
                </c:pt>
                <c:pt idx="42">
                  <c:v>44564.729166666664</c:v>
                </c:pt>
                <c:pt idx="43">
                  <c:v>44565.729166666664</c:v>
                </c:pt>
                <c:pt idx="44">
                  <c:v>44566.729166666664</c:v>
                </c:pt>
                <c:pt idx="45">
                  <c:v>44567.729166666664</c:v>
                </c:pt>
                <c:pt idx="46">
                  <c:v>44568.729166666664</c:v>
                </c:pt>
                <c:pt idx="47">
                  <c:v>44571.729166666664</c:v>
                </c:pt>
                <c:pt idx="48">
                  <c:v>44572.729166666664</c:v>
                </c:pt>
                <c:pt idx="49">
                  <c:v>44573.729166666664</c:v>
                </c:pt>
                <c:pt idx="50">
                  <c:v>44574.729166666664</c:v>
                </c:pt>
                <c:pt idx="51">
                  <c:v>44575.729166666664</c:v>
                </c:pt>
                <c:pt idx="52">
                  <c:v>44578.729166666664</c:v>
                </c:pt>
                <c:pt idx="53">
                  <c:v>44579.729166666664</c:v>
                </c:pt>
                <c:pt idx="54">
                  <c:v>44580.729166666664</c:v>
                </c:pt>
                <c:pt idx="55">
                  <c:v>44581.729166666664</c:v>
                </c:pt>
                <c:pt idx="56">
                  <c:v>44582.729166666664</c:v>
                </c:pt>
                <c:pt idx="57">
                  <c:v>44585.729166666664</c:v>
                </c:pt>
                <c:pt idx="58">
                  <c:v>44586.729166666664</c:v>
                </c:pt>
                <c:pt idx="59">
                  <c:v>44587.729166666664</c:v>
                </c:pt>
                <c:pt idx="60">
                  <c:v>44588.729166666664</c:v>
                </c:pt>
                <c:pt idx="61">
                  <c:v>44589.729166666664</c:v>
                </c:pt>
                <c:pt idx="62">
                  <c:v>44592.729166666664</c:v>
                </c:pt>
                <c:pt idx="63">
                  <c:v>44593.729166666664</c:v>
                </c:pt>
                <c:pt idx="64">
                  <c:v>44594.729166666664</c:v>
                </c:pt>
                <c:pt idx="65">
                  <c:v>44595.729166666664</c:v>
                </c:pt>
                <c:pt idx="66">
                  <c:v>44596.729166666664</c:v>
                </c:pt>
                <c:pt idx="67">
                  <c:v>44599.729166666664</c:v>
                </c:pt>
                <c:pt idx="68">
                  <c:v>44600.729166666664</c:v>
                </c:pt>
                <c:pt idx="69">
                  <c:v>44601.729166666664</c:v>
                </c:pt>
                <c:pt idx="70">
                  <c:v>44602.729166666664</c:v>
                </c:pt>
                <c:pt idx="71">
                  <c:v>44603.729166666664</c:v>
                </c:pt>
              </c:numCache>
            </c:numRef>
          </c:cat>
          <c:val>
            <c:numRef>
              <c:f>SIX!$Q$203:$Q$274</c:f>
              <c:numCache>
                <c:formatCode>0%</c:formatCode>
                <c:ptCount val="72"/>
                <c:pt idx="0" formatCode="0.0%">
                  <c:v>4.1935483870967794E-2</c:v>
                </c:pt>
                <c:pt idx="1">
                  <c:v>-2.2114108801415289E-2</c:v>
                </c:pt>
                <c:pt idx="2">
                  <c:v>-1.990049751243772E-2</c:v>
                </c:pt>
                <c:pt idx="3">
                  <c:v>-3.2302722658053007E-3</c:v>
                </c:pt>
                <c:pt idx="4">
                  <c:v>8.1481481481481488E-2</c:v>
                </c:pt>
                <c:pt idx="5">
                  <c:v>8.5616438356164171E-3</c:v>
                </c:pt>
                <c:pt idx="6">
                  <c:v>3.183361629881154E-2</c:v>
                </c:pt>
                <c:pt idx="7">
                  <c:v>-5.2653229123817313E-2</c:v>
                </c:pt>
                <c:pt idx="8">
                  <c:v>-2.8224055579678775E-2</c:v>
                </c:pt>
                <c:pt idx="9">
                  <c:v>1.5638963360143032E-2</c:v>
                </c:pt>
                <c:pt idx="10">
                  <c:v>-5.3233611966564065E-2</c:v>
                </c:pt>
                <c:pt idx="11">
                  <c:v>-1.4869888475836479E-2</c:v>
                </c:pt>
                <c:pt idx="12">
                  <c:v>-4.0566037735848992E-2</c:v>
                </c:pt>
                <c:pt idx="13">
                  <c:v>7.8662733529990536E-3</c:v>
                </c:pt>
                <c:pt idx="14">
                  <c:v>4.8780487804878092E-4</c:v>
                </c:pt>
                <c:pt idx="15">
                  <c:v>-9.2637737688933131E-3</c:v>
                </c:pt>
                <c:pt idx="16">
                  <c:v>-9.8425196850393526E-3</c:v>
                </c:pt>
                <c:pt idx="17">
                  <c:v>4.0258449304174881E-2</c:v>
                </c:pt>
                <c:pt idx="18">
                  <c:v>-8.4089823220257931E-2</c:v>
                </c:pt>
                <c:pt idx="19">
                  <c:v>5.4773082942096929E-2</c:v>
                </c:pt>
                <c:pt idx="20">
                  <c:v>2.4727992087043571E-3</c:v>
                </c:pt>
                <c:pt idx="21">
                  <c:v>2.7133695115934886E-2</c:v>
                </c:pt>
                <c:pt idx="22">
                  <c:v>-4.5148895292987601E-2</c:v>
                </c:pt>
                <c:pt idx="23">
                  <c:v>-1.5593561368209219E-2</c:v>
                </c:pt>
                <c:pt idx="24">
                  <c:v>-0.1149718957588145</c:v>
                </c:pt>
                <c:pt idx="25">
                  <c:v>5.946882217090077E-2</c:v>
                </c:pt>
                <c:pt idx="26">
                  <c:v>-2.3433242506812002E-2</c:v>
                </c:pt>
                <c:pt idx="27">
                  <c:v>-4.0178571428571508E-2</c:v>
                </c:pt>
                <c:pt idx="28">
                  <c:v>-2.2674418604651247E-2</c:v>
                </c:pt>
                <c:pt idx="29">
                  <c:v>-1.8441403926234279E-2</c:v>
                </c:pt>
                <c:pt idx="30">
                  <c:v>3.6363636363636598E-3</c:v>
                </c:pt>
                <c:pt idx="31">
                  <c:v>1.2077294685990392E-3</c:v>
                </c:pt>
                <c:pt idx="32">
                  <c:v>3.3775633293124496E-2</c:v>
                </c:pt>
                <c:pt idx="33">
                  <c:v>-3.6756126021003421E-2</c:v>
                </c:pt>
                <c:pt idx="34">
                  <c:v>-1.3325257419745773E-2</c:v>
                </c:pt>
                <c:pt idx="35">
                  <c:v>5.3406998158379348E-2</c:v>
                </c:pt>
                <c:pt idx="36">
                  <c:v>1.3986013986013957E-2</c:v>
                </c:pt>
                <c:pt idx="37">
                  <c:v>-4.022988505747116E-3</c:v>
                </c:pt>
                <c:pt idx="38">
                  <c:v>4.3854587420657953E-2</c:v>
                </c:pt>
                <c:pt idx="39">
                  <c:v>-5.1962410171365492E-2</c:v>
                </c:pt>
                <c:pt idx="40">
                  <c:v>-1.574344023323615E-2</c:v>
                </c:pt>
                <c:pt idx="41">
                  <c:v>-9.4786729857819774E-3</c:v>
                </c:pt>
                <c:pt idx="42">
                  <c:v>-1.9138755980861233E-2</c:v>
                </c:pt>
                <c:pt idx="43">
                  <c:v>6.0975609756097615E-3</c:v>
                </c:pt>
                <c:pt idx="44">
                  <c:v>-1.8181818181819409E-3</c:v>
                </c:pt>
                <c:pt idx="45">
                  <c:v>-7.8931390406800195E-2</c:v>
                </c:pt>
                <c:pt idx="46">
                  <c:v>-3.2300593276203049E-2</c:v>
                </c:pt>
                <c:pt idx="47">
                  <c:v>2.043596730245234E-3</c:v>
                </c:pt>
                <c:pt idx="48">
                  <c:v>1.6995241332427025E-2</c:v>
                </c:pt>
                <c:pt idx="49">
                  <c:v>2.7406417112299408E-2</c:v>
                </c:pt>
                <c:pt idx="50">
                  <c:v>-5.855562784645385E-3</c:v>
                </c:pt>
                <c:pt idx="51">
                  <c:v>-3.9267015706805353E-3</c:v>
                </c:pt>
                <c:pt idx="52">
                  <c:v>-1.5768725361366642E-2</c:v>
                </c:pt>
                <c:pt idx="53">
                  <c:v>-2.1361815754339153E-2</c:v>
                </c:pt>
                <c:pt idx="54">
                  <c:v>1.0914051841746319E-2</c:v>
                </c:pt>
                <c:pt idx="55">
                  <c:v>3.1713900134952677E-2</c:v>
                </c:pt>
                <c:pt idx="56">
                  <c:v>-0.10071942446043158</c:v>
                </c:pt>
                <c:pt idx="57">
                  <c:v>-0.11709090909090902</c:v>
                </c:pt>
                <c:pt idx="58">
                  <c:v>7.0016474464579925E-2</c:v>
                </c:pt>
                <c:pt idx="59">
                  <c:v>3.8491147036181728E-2</c:v>
                </c:pt>
                <c:pt idx="60">
                  <c:v>-4.8183839881393631E-2</c:v>
                </c:pt>
                <c:pt idx="61">
                  <c:v>1.6355140186915973E-2</c:v>
                </c:pt>
                <c:pt idx="62">
                  <c:v>2.4521072796934718E-2</c:v>
                </c:pt>
                <c:pt idx="63">
                  <c:v>2.9917726252804755E-2</c:v>
                </c:pt>
                <c:pt idx="64">
                  <c:v>-4.7204066811910028E-2</c:v>
                </c:pt>
                <c:pt idx="65">
                  <c:v>-3.0487804878047697E-3</c:v>
                </c:pt>
                <c:pt idx="66">
                  <c:v>8.5626911314984566E-2</c:v>
                </c:pt>
                <c:pt idx="67">
                  <c:v>9.1549295774647987E-2</c:v>
                </c:pt>
                <c:pt idx="68">
                  <c:v>-9.0322580645161299E-3</c:v>
                </c:pt>
                <c:pt idx="69">
                  <c:v>8.4635416666667407E-3</c:v>
                </c:pt>
                <c:pt idx="70">
                  <c:v>3.2924467398321555E-2</c:v>
                </c:pt>
                <c:pt idx="71">
                  <c:v>-3.9375000000000049E-2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A-4040-8B6D-9ED3DB347DD8}"/>
            </c:ext>
          </c:extLst>
        </c:ser>
        <c:ser>
          <c:idx val="1"/>
          <c:order val="1"/>
          <c:tx>
            <c:strRef>
              <c:f>SIX!$S$1</c:f>
              <c:strCache>
                <c:ptCount val="1"/>
                <c:pt idx="0">
                  <c:v>Bitcoin spot price % from 4 exchanges</c:v>
                </c:pt>
              </c:strCache>
            </c:strRef>
          </c:tx>
          <c:spPr>
            <a:ln w="19050" cap="rnd">
              <a:solidFill>
                <a:srgbClr val="FF8AD8"/>
              </a:solidFill>
              <a:round/>
            </a:ln>
            <a:effectLst/>
          </c:spPr>
          <c:marker>
            <c:symbol val="none"/>
          </c:marker>
          <c:cat>
            <c:numRef>
              <c:f>SIX!$O$203:$O$274</c:f>
              <c:numCache>
                <c:formatCode>m/d/yy</c:formatCode>
                <c:ptCount val="72"/>
                <c:pt idx="0">
                  <c:v>44502.729166666664</c:v>
                </c:pt>
                <c:pt idx="1">
                  <c:v>44503.729166666664</c:v>
                </c:pt>
                <c:pt idx="2">
                  <c:v>44504.729166666664</c:v>
                </c:pt>
                <c:pt idx="3">
                  <c:v>44505.729166666664</c:v>
                </c:pt>
                <c:pt idx="4">
                  <c:v>44508.729166666664</c:v>
                </c:pt>
                <c:pt idx="5">
                  <c:v>44509.729166666664</c:v>
                </c:pt>
                <c:pt idx="6">
                  <c:v>44510.729166666664</c:v>
                </c:pt>
                <c:pt idx="7">
                  <c:v>44511.729166666664</c:v>
                </c:pt>
                <c:pt idx="8">
                  <c:v>44512.729166666664</c:v>
                </c:pt>
                <c:pt idx="9">
                  <c:v>44515.729166666664</c:v>
                </c:pt>
                <c:pt idx="10">
                  <c:v>44516.729166666664</c:v>
                </c:pt>
                <c:pt idx="11">
                  <c:v>44517.729166666664</c:v>
                </c:pt>
                <c:pt idx="12">
                  <c:v>44518.729166666664</c:v>
                </c:pt>
                <c:pt idx="13">
                  <c:v>44519.729166666664</c:v>
                </c:pt>
                <c:pt idx="14">
                  <c:v>44522.729166666664</c:v>
                </c:pt>
                <c:pt idx="15">
                  <c:v>44523.729166666664</c:v>
                </c:pt>
                <c:pt idx="16">
                  <c:v>44524.729166666664</c:v>
                </c:pt>
                <c:pt idx="17">
                  <c:v>44525.729166666664</c:v>
                </c:pt>
                <c:pt idx="18">
                  <c:v>44526.729166666664</c:v>
                </c:pt>
                <c:pt idx="19">
                  <c:v>44529.729166666664</c:v>
                </c:pt>
                <c:pt idx="20">
                  <c:v>44530.729166666664</c:v>
                </c:pt>
                <c:pt idx="21">
                  <c:v>44531.729166666664</c:v>
                </c:pt>
                <c:pt idx="22">
                  <c:v>44532.729166666664</c:v>
                </c:pt>
                <c:pt idx="23">
                  <c:v>44533.729166666664</c:v>
                </c:pt>
                <c:pt idx="24">
                  <c:v>44536.729166666664</c:v>
                </c:pt>
                <c:pt idx="25">
                  <c:v>44537.729166666664</c:v>
                </c:pt>
                <c:pt idx="26">
                  <c:v>44538.729166666664</c:v>
                </c:pt>
                <c:pt idx="27">
                  <c:v>44539.729166666664</c:v>
                </c:pt>
                <c:pt idx="28">
                  <c:v>44540.729166666664</c:v>
                </c:pt>
                <c:pt idx="29">
                  <c:v>44543.729166666664</c:v>
                </c:pt>
                <c:pt idx="30">
                  <c:v>44544.729166666664</c:v>
                </c:pt>
                <c:pt idx="31">
                  <c:v>44545.729166666664</c:v>
                </c:pt>
                <c:pt idx="32">
                  <c:v>44546.729166666664</c:v>
                </c:pt>
                <c:pt idx="33">
                  <c:v>44547.729166666664</c:v>
                </c:pt>
                <c:pt idx="34">
                  <c:v>44550.729166666664</c:v>
                </c:pt>
                <c:pt idx="35">
                  <c:v>44551.729166666664</c:v>
                </c:pt>
                <c:pt idx="36">
                  <c:v>44552.729166666664</c:v>
                </c:pt>
                <c:pt idx="37">
                  <c:v>44553.729166666664</c:v>
                </c:pt>
                <c:pt idx="38">
                  <c:v>44557.729166666664</c:v>
                </c:pt>
                <c:pt idx="39">
                  <c:v>44558.729166666664</c:v>
                </c:pt>
                <c:pt idx="40">
                  <c:v>44559.729166666664</c:v>
                </c:pt>
                <c:pt idx="41">
                  <c:v>44560.729166666664</c:v>
                </c:pt>
                <c:pt idx="42">
                  <c:v>44564.729166666664</c:v>
                </c:pt>
                <c:pt idx="43">
                  <c:v>44565.729166666664</c:v>
                </c:pt>
                <c:pt idx="44">
                  <c:v>44566.729166666664</c:v>
                </c:pt>
                <c:pt idx="45">
                  <c:v>44567.729166666664</c:v>
                </c:pt>
                <c:pt idx="46">
                  <c:v>44568.729166666664</c:v>
                </c:pt>
                <c:pt idx="47">
                  <c:v>44571.729166666664</c:v>
                </c:pt>
                <c:pt idx="48">
                  <c:v>44572.729166666664</c:v>
                </c:pt>
                <c:pt idx="49">
                  <c:v>44573.729166666664</c:v>
                </c:pt>
                <c:pt idx="50">
                  <c:v>44574.729166666664</c:v>
                </c:pt>
                <c:pt idx="51">
                  <c:v>44575.729166666664</c:v>
                </c:pt>
                <c:pt idx="52">
                  <c:v>44578.729166666664</c:v>
                </c:pt>
                <c:pt idx="53">
                  <c:v>44579.729166666664</c:v>
                </c:pt>
                <c:pt idx="54">
                  <c:v>44580.729166666664</c:v>
                </c:pt>
                <c:pt idx="55">
                  <c:v>44581.729166666664</c:v>
                </c:pt>
                <c:pt idx="56">
                  <c:v>44582.729166666664</c:v>
                </c:pt>
                <c:pt idx="57">
                  <c:v>44585.729166666664</c:v>
                </c:pt>
                <c:pt idx="58">
                  <c:v>44586.729166666664</c:v>
                </c:pt>
                <c:pt idx="59">
                  <c:v>44587.729166666664</c:v>
                </c:pt>
                <c:pt idx="60">
                  <c:v>44588.729166666664</c:v>
                </c:pt>
                <c:pt idx="61">
                  <c:v>44589.729166666664</c:v>
                </c:pt>
                <c:pt idx="62">
                  <c:v>44592.729166666664</c:v>
                </c:pt>
                <c:pt idx="63">
                  <c:v>44593.729166666664</c:v>
                </c:pt>
                <c:pt idx="64">
                  <c:v>44594.729166666664</c:v>
                </c:pt>
                <c:pt idx="65">
                  <c:v>44595.729166666664</c:v>
                </c:pt>
                <c:pt idx="66">
                  <c:v>44596.729166666664</c:v>
                </c:pt>
                <c:pt idx="67">
                  <c:v>44599.729166666664</c:v>
                </c:pt>
                <c:pt idx="68">
                  <c:v>44600.729166666664</c:v>
                </c:pt>
                <c:pt idx="69">
                  <c:v>44601.729166666664</c:v>
                </c:pt>
                <c:pt idx="70">
                  <c:v>44602.729166666664</c:v>
                </c:pt>
                <c:pt idx="71">
                  <c:v>44603.729166666664</c:v>
                </c:pt>
              </c:numCache>
            </c:numRef>
          </c:cat>
          <c:val>
            <c:numRef>
              <c:f>SIX!$S$203:$S$274</c:f>
              <c:numCache>
                <c:formatCode>0%</c:formatCode>
                <c:ptCount val="72"/>
                <c:pt idx="0" formatCode="0.0%">
                  <c:v>3.7905728528013993E-2</c:v>
                </c:pt>
                <c:pt idx="1">
                  <c:v>-5.1172105531809287E-3</c:v>
                </c:pt>
                <c:pt idx="2">
                  <c:v>-2.3872083143603562E-2</c:v>
                </c:pt>
                <c:pt idx="3">
                  <c:v>-7.4580979789725665E-3</c:v>
                </c:pt>
                <c:pt idx="4">
                  <c:v>0.10812309475734994</c:v>
                </c:pt>
                <c:pt idx="5">
                  <c:v>-8.5909347578548845E-3</c:v>
                </c:pt>
                <c:pt idx="6">
                  <c:v>-3.0820342211570817E-2</c:v>
                </c:pt>
                <c:pt idx="7">
                  <c:v>-1.6671693708142366E-3</c:v>
                </c:pt>
                <c:pt idx="8">
                  <c:v>-1.0066189872335096E-2</c:v>
                </c:pt>
                <c:pt idx="9">
                  <c:v>-8.0391776767589906E-3</c:v>
                </c:pt>
                <c:pt idx="10">
                  <c:v>-5.577820840998915E-2</c:v>
                </c:pt>
                <c:pt idx="11">
                  <c:v>4.7619943565371248E-3</c:v>
                </c:pt>
                <c:pt idx="12">
                  <c:v>-5.7136091270061584E-2</c:v>
                </c:pt>
                <c:pt idx="13">
                  <c:v>2.0304058210450338E-2</c:v>
                </c:pt>
                <c:pt idx="14">
                  <c:v>-3.1093718347474542E-2</c:v>
                </c:pt>
                <c:pt idx="15">
                  <c:v>2.3007197871964369E-2</c:v>
                </c:pt>
                <c:pt idx="16">
                  <c:v>-7.0033212683695556E-3</c:v>
                </c:pt>
                <c:pt idx="17">
                  <c:v>3.1888773710238683E-2</c:v>
                </c:pt>
                <c:pt idx="18">
                  <c:v>-8.8489283308310851E-2</c:v>
                </c:pt>
                <c:pt idx="19">
                  <c:v>7.5046982862884359E-2</c:v>
                </c:pt>
                <c:pt idx="20">
                  <c:v>-1.419545228359409E-2</c:v>
                </c:pt>
                <c:pt idx="21">
                  <c:v>4.3087578518821168E-3</c:v>
                </c:pt>
                <c:pt idx="22">
                  <c:v>-1.2025908411492758E-2</c:v>
                </c:pt>
                <c:pt idx="23">
                  <c:v>-5.0993035304776169E-2</c:v>
                </c:pt>
                <c:pt idx="24">
                  <c:v>-5.8152066497861421E-2</c:v>
                </c:pt>
                <c:pt idx="25">
                  <c:v>1.8547700591926564E-3</c:v>
                </c:pt>
                <c:pt idx="26">
                  <c:v>-2.6775116096310336E-3</c:v>
                </c:pt>
                <c:pt idx="27">
                  <c:v>-5.7560422094268149E-2</c:v>
                </c:pt>
                <c:pt idx="28">
                  <c:v>-8.9060795823542316E-3</c:v>
                </c:pt>
                <c:pt idx="29">
                  <c:v>-9.1514181919383208E-3</c:v>
                </c:pt>
                <c:pt idx="30">
                  <c:v>3.5292308021665164E-2</c:v>
                </c:pt>
                <c:pt idx="31">
                  <c:v>1.0643215602200051E-2</c:v>
                </c:pt>
                <c:pt idx="32">
                  <c:v>-2.5409295367048168E-2</c:v>
                </c:pt>
                <c:pt idx="33">
                  <c:v>-3.1515956162593617E-2</c:v>
                </c:pt>
                <c:pt idx="34">
                  <c:v>1.69724611542732E-2</c:v>
                </c:pt>
                <c:pt idx="35">
                  <c:v>4.2510896496921191E-2</c:v>
                </c:pt>
                <c:pt idx="36">
                  <c:v>-6.3237035393606256E-3</c:v>
                </c:pt>
                <c:pt idx="37">
                  <c:v>4.6082407873044851E-2</c:v>
                </c:pt>
                <c:pt idx="38">
                  <c:v>-2.702069540966745E-3</c:v>
                </c:pt>
                <c:pt idx="39">
                  <c:v>-6.2288960629126144E-2</c:v>
                </c:pt>
                <c:pt idx="40">
                  <c:v>-2.268752905246374E-2</c:v>
                </c:pt>
                <c:pt idx="41">
                  <c:v>1.4122776320756536E-2</c:v>
                </c:pt>
                <c:pt idx="42">
                  <c:v>-1.4319981783018965E-2</c:v>
                </c:pt>
                <c:pt idx="43">
                  <c:v>-1.3254934214067426E-2</c:v>
                </c:pt>
                <c:pt idx="44">
                  <c:v>-5.2071482590399509E-2</c:v>
                </c:pt>
                <c:pt idx="45">
                  <c:v>-8.3254304391860989E-3</c:v>
                </c:pt>
                <c:pt idx="46">
                  <c:v>-3.5214685563517811E-2</c:v>
                </c:pt>
                <c:pt idx="47">
                  <c:v>6.1905181211774352E-3</c:v>
                </c:pt>
                <c:pt idx="48">
                  <c:v>2.1794732929579341E-2</c:v>
                </c:pt>
                <c:pt idx="49">
                  <c:v>2.7495670894369884E-2</c:v>
                </c:pt>
                <c:pt idx="50">
                  <c:v>-3.0720125714545965E-2</c:v>
                </c:pt>
                <c:pt idx="51">
                  <c:v>1.2302599781814472E-2</c:v>
                </c:pt>
                <c:pt idx="52">
                  <c:v>-2.0473863555390159E-2</c:v>
                </c:pt>
                <c:pt idx="53">
                  <c:v>3.7747366096372303E-3</c:v>
                </c:pt>
                <c:pt idx="54">
                  <c:v>-1.6290250542245088E-2</c:v>
                </c:pt>
                <c:pt idx="55">
                  <c:v>-2.3994710931022456E-2</c:v>
                </c:pt>
                <c:pt idx="56">
                  <c:v>-0.10389867760714833</c:v>
                </c:pt>
                <c:pt idx="57">
                  <c:v>6.4749071965639615E-3</c:v>
                </c:pt>
                <c:pt idx="58">
                  <c:v>7.7835321494963416E-3</c:v>
                </c:pt>
                <c:pt idx="59">
                  <c:v>-3.8431782031443928E-3</c:v>
                </c:pt>
                <c:pt idx="60">
                  <c:v>9.8075396615262544E-3</c:v>
                </c:pt>
                <c:pt idx="61">
                  <c:v>1.4270735485959918E-2</c:v>
                </c:pt>
                <c:pt idx="62">
                  <c:v>2.030142727756723E-2</c:v>
                </c:pt>
                <c:pt idx="63">
                  <c:v>5.9960095898732302E-3</c:v>
                </c:pt>
                <c:pt idx="64">
                  <c:v>-4.6746570919329322E-2</c:v>
                </c:pt>
                <c:pt idx="65">
                  <c:v>1.1064322160890594E-2</c:v>
                </c:pt>
                <c:pt idx="66">
                  <c:v>0.11424433306415893</c:v>
                </c:pt>
                <c:pt idx="67">
                  <c:v>5.4541212409123574E-2</c:v>
                </c:pt>
                <c:pt idx="68">
                  <c:v>4.5899160982587617E-3</c:v>
                </c:pt>
                <c:pt idx="69">
                  <c:v>8.379085979403289E-3</c:v>
                </c:pt>
                <c:pt idx="70">
                  <c:v>-2.0638327047874161E-2</c:v>
                </c:pt>
                <c:pt idx="71">
                  <c:v>-2.5789140194926174E-2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A-4040-8B6D-9ED3DB347DD8}"/>
            </c:ext>
          </c:extLst>
        </c:ser>
        <c:ser>
          <c:idx val="2"/>
          <c:order val="2"/>
          <c:tx>
            <c:v>Price % difference</c:v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SIX!$O$203:$O$274</c:f>
              <c:numCache>
                <c:formatCode>m/d/yy</c:formatCode>
                <c:ptCount val="72"/>
                <c:pt idx="0">
                  <c:v>44502.729166666664</c:v>
                </c:pt>
                <c:pt idx="1">
                  <c:v>44503.729166666664</c:v>
                </c:pt>
                <c:pt idx="2">
                  <c:v>44504.729166666664</c:v>
                </c:pt>
                <c:pt idx="3">
                  <c:v>44505.729166666664</c:v>
                </c:pt>
                <c:pt idx="4">
                  <c:v>44508.729166666664</c:v>
                </c:pt>
                <c:pt idx="5">
                  <c:v>44509.729166666664</c:v>
                </c:pt>
                <c:pt idx="6">
                  <c:v>44510.729166666664</c:v>
                </c:pt>
                <c:pt idx="7">
                  <c:v>44511.729166666664</c:v>
                </c:pt>
                <c:pt idx="8">
                  <c:v>44512.729166666664</c:v>
                </c:pt>
                <c:pt idx="9">
                  <c:v>44515.729166666664</c:v>
                </c:pt>
                <c:pt idx="10">
                  <c:v>44516.729166666664</c:v>
                </c:pt>
                <c:pt idx="11">
                  <c:v>44517.729166666664</c:v>
                </c:pt>
                <c:pt idx="12">
                  <c:v>44518.729166666664</c:v>
                </c:pt>
                <c:pt idx="13">
                  <c:v>44519.729166666664</c:v>
                </c:pt>
                <c:pt idx="14">
                  <c:v>44522.729166666664</c:v>
                </c:pt>
                <c:pt idx="15">
                  <c:v>44523.729166666664</c:v>
                </c:pt>
                <c:pt idx="16">
                  <c:v>44524.729166666664</c:v>
                </c:pt>
                <c:pt idx="17">
                  <c:v>44525.729166666664</c:v>
                </c:pt>
                <c:pt idx="18">
                  <c:v>44526.729166666664</c:v>
                </c:pt>
                <c:pt idx="19">
                  <c:v>44529.729166666664</c:v>
                </c:pt>
                <c:pt idx="20">
                  <c:v>44530.729166666664</c:v>
                </c:pt>
                <c:pt idx="21">
                  <c:v>44531.729166666664</c:v>
                </c:pt>
                <c:pt idx="22">
                  <c:v>44532.729166666664</c:v>
                </c:pt>
                <c:pt idx="23">
                  <c:v>44533.729166666664</c:v>
                </c:pt>
                <c:pt idx="24">
                  <c:v>44536.729166666664</c:v>
                </c:pt>
                <c:pt idx="25">
                  <c:v>44537.729166666664</c:v>
                </c:pt>
                <c:pt idx="26">
                  <c:v>44538.729166666664</c:v>
                </c:pt>
                <c:pt idx="27">
                  <c:v>44539.729166666664</c:v>
                </c:pt>
                <c:pt idx="28">
                  <c:v>44540.729166666664</c:v>
                </c:pt>
                <c:pt idx="29">
                  <c:v>44543.729166666664</c:v>
                </c:pt>
                <c:pt idx="30">
                  <c:v>44544.729166666664</c:v>
                </c:pt>
                <c:pt idx="31">
                  <c:v>44545.729166666664</c:v>
                </c:pt>
                <c:pt idx="32">
                  <c:v>44546.729166666664</c:v>
                </c:pt>
                <c:pt idx="33">
                  <c:v>44547.729166666664</c:v>
                </c:pt>
                <c:pt idx="34">
                  <c:v>44550.729166666664</c:v>
                </c:pt>
                <c:pt idx="35">
                  <c:v>44551.729166666664</c:v>
                </c:pt>
                <c:pt idx="36">
                  <c:v>44552.729166666664</c:v>
                </c:pt>
                <c:pt idx="37">
                  <c:v>44553.729166666664</c:v>
                </c:pt>
                <c:pt idx="38">
                  <c:v>44557.729166666664</c:v>
                </c:pt>
                <c:pt idx="39">
                  <c:v>44558.729166666664</c:v>
                </c:pt>
                <c:pt idx="40">
                  <c:v>44559.729166666664</c:v>
                </c:pt>
                <c:pt idx="41">
                  <c:v>44560.729166666664</c:v>
                </c:pt>
                <c:pt idx="42">
                  <c:v>44564.729166666664</c:v>
                </c:pt>
                <c:pt idx="43">
                  <c:v>44565.729166666664</c:v>
                </c:pt>
                <c:pt idx="44">
                  <c:v>44566.729166666664</c:v>
                </c:pt>
                <c:pt idx="45">
                  <c:v>44567.729166666664</c:v>
                </c:pt>
                <c:pt idx="46">
                  <c:v>44568.729166666664</c:v>
                </c:pt>
                <c:pt idx="47">
                  <c:v>44571.729166666664</c:v>
                </c:pt>
                <c:pt idx="48">
                  <c:v>44572.729166666664</c:v>
                </c:pt>
                <c:pt idx="49">
                  <c:v>44573.729166666664</c:v>
                </c:pt>
                <c:pt idx="50">
                  <c:v>44574.729166666664</c:v>
                </c:pt>
                <c:pt idx="51">
                  <c:v>44575.729166666664</c:v>
                </c:pt>
                <c:pt idx="52">
                  <c:v>44578.729166666664</c:v>
                </c:pt>
                <c:pt idx="53">
                  <c:v>44579.729166666664</c:v>
                </c:pt>
                <c:pt idx="54">
                  <c:v>44580.729166666664</c:v>
                </c:pt>
                <c:pt idx="55">
                  <c:v>44581.729166666664</c:v>
                </c:pt>
                <c:pt idx="56">
                  <c:v>44582.729166666664</c:v>
                </c:pt>
                <c:pt idx="57">
                  <c:v>44585.729166666664</c:v>
                </c:pt>
                <c:pt idx="58">
                  <c:v>44586.729166666664</c:v>
                </c:pt>
                <c:pt idx="59">
                  <c:v>44587.729166666664</c:v>
                </c:pt>
                <c:pt idx="60">
                  <c:v>44588.729166666664</c:v>
                </c:pt>
                <c:pt idx="61">
                  <c:v>44589.729166666664</c:v>
                </c:pt>
                <c:pt idx="62">
                  <c:v>44592.729166666664</c:v>
                </c:pt>
                <c:pt idx="63">
                  <c:v>44593.729166666664</c:v>
                </c:pt>
                <c:pt idx="64">
                  <c:v>44594.729166666664</c:v>
                </c:pt>
                <c:pt idx="65">
                  <c:v>44595.729166666664</c:v>
                </c:pt>
                <c:pt idx="66">
                  <c:v>44596.729166666664</c:v>
                </c:pt>
                <c:pt idx="67">
                  <c:v>44599.729166666664</c:v>
                </c:pt>
                <c:pt idx="68">
                  <c:v>44600.729166666664</c:v>
                </c:pt>
                <c:pt idx="69">
                  <c:v>44601.729166666664</c:v>
                </c:pt>
                <c:pt idx="70">
                  <c:v>44602.729166666664</c:v>
                </c:pt>
                <c:pt idx="71">
                  <c:v>44603.729166666664</c:v>
                </c:pt>
              </c:numCache>
            </c:numRef>
          </c:cat>
          <c:val>
            <c:numRef>
              <c:f>SIX!$U$203:$U$274</c:f>
              <c:numCache>
                <c:formatCode>0%</c:formatCode>
                <c:ptCount val="72"/>
                <c:pt idx="0">
                  <c:v>4.0297553429538002E-3</c:v>
                </c:pt>
                <c:pt idx="1">
                  <c:v>-1.699689824823436E-2</c:v>
                </c:pt>
                <c:pt idx="2">
                  <c:v>3.9715856311658415E-3</c:v>
                </c:pt>
                <c:pt idx="3">
                  <c:v>4.2278257131672659E-3</c:v>
                </c:pt>
                <c:pt idx="4">
                  <c:v>-2.6641613275868448E-2</c:v>
                </c:pt>
                <c:pt idx="5">
                  <c:v>1.7152578593471302E-2</c:v>
                </c:pt>
                <c:pt idx="6">
                  <c:v>6.2653958510382357E-2</c:v>
                </c:pt>
                <c:pt idx="7">
                  <c:v>-5.0986059753003077E-2</c:v>
                </c:pt>
                <c:pt idx="8">
                  <c:v>-1.8157865707343679E-2</c:v>
                </c:pt>
                <c:pt idx="9">
                  <c:v>2.3678141036902023E-2</c:v>
                </c:pt>
                <c:pt idx="10">
                  <c:v>2.5445964434250845E-3</c:v>
                </c:pt>
                <c:pt idx="11">
                  <c:v>-1.9631882832373604E-2</c:v>
                </c:pt>
                <c:pt idx="12">
                  <c:v>1.6570053534212592E-2</c:v>
                </c:pt>
                <c:pt idx="13">
                  <c:v>-1.2437784857451284E-2</c:v>
                </c:pt>
                <c:pt idx="14">
                  <c:v>3.1581523225523322E-2</c:v>
                </c:pt>
                <c:pt idx="15">
                  <c:v>-3.2270971640857682E-2</c:v>
                </c:pt>
                <c:pt idx="16">
                  <c:v>-2.839198416669797E-3</c:v>
                </c:pt>
                <c:pt idx="17">
                  <c:v>8.3696755939361989E-3</c:v>
                </c:pt>
                <c:pt idx="18">
                  <c:v>4.39946008805292E-3</c:v>
                </c:pt>
                <c:pt idx="19">
                  <c:v>-2.027389992078743E-2</c:v>
                </c:pt>
                <c:pt idx="20">
                  <c:v>1.6668251492298447E-2</c:v>
                </c:pt>
                <c:pt idx="21">
                  <c:v>2.2824937264052769E-2</c:v>
                </c:pt>
                <c:pt idx="22">
                  <c:v>-3.3122986881494842E-2</c:v>
                </c:pt>
                <c:pt idx="23">
                  <c:v>3.539947393656695E-2</c:v>
                </c:pt>
                <c:pt idx="24">
                  <c:v>-5.6819829260953081E-2</c:v>
                </c:pt>
                <c:pt idx="25">
                  <c:v>5.7614052111708114E-2</c:v>
                </c:pt>
                <c:pt idx="26">
                  <c:v>-2.0755730897180968E-2</c:v>
                </c:pt>
                <c:pt idx="27">
                  <c:v>1.7381850665696641E-2</c:v>
                </c:pt>
                <c:pt idx="28">
                  <c:v>-1.3768339022297016E-2</c:v>
                </c:pt>
                <c:pt idx="29">
                  <c:v>-9.289985734295958E-3</c:v>
                </c:pt>
                <c:pt idx="30">
                  <c:v>-3.1655944385301504E-2</c:v>
                </c:pt>
                <c:pt idx="31">
                  <c:v>-9.4354861336010121E-3</c:v>
                </c:pt>
                <c:pt idx="32">
                  <c:v>5.9184928660172664E-2</c:v>
                </c:pt>
                <c:pt idx="33">
                  <c:v>-5.2401698584098044E-3</c:v>
                </c:pt>
                <c:pt idx="34">
                  <c:v>-3.0297718574018973E-2</c:v>
                </c:pt>
                <c:pt idx="35">
                  <c:v>1.0896101661458157E-2</c:v>
                </c:pt>
                <c:pt idx="36">
                  <c:v>2.0309717525374582E-2</c:v>
                </c:pt>
                <c:pt idx="37">
                  <c:v>-5.0105396378791967E-2</c:v>
                </c:pt>
                <c:pt idx="38">
                  <c:v>4.6556656961624698E-2</c:v>
                </c:pt>
                <c:pt idx="39">
                  <c:v>1.0326550457760653E-2</c:v>
                </c:pt>
                <c:pt idx="40">
                  <c:v>6.9440888192275896E-3</c:v>
                </c:pt>
                <c:pt idx="41">
                  <c:v>-2.3601449306538513E-2</c:v>
                </c:pt>
                <c:pt idx="42">
                  <c:v>-4.8187741978422682E-3</c:v>
                </c:pt>
                <c:pt idx="43">
                  <c:v>1.9352495189677188E-2</c:v>
                </c:pt>
                <c:pt idx="44">
                  <c:v>5.0253300772217568E-2</c:v>
                </c:pt>
                <c:pt idx="45">
                  <c:v>-7.0605959967614096E-2</c:v>
                </c:pt>
                <c:pt idx="46">
                  <c:v>2.9140922873147623E-3</c:v>
                </c:pt>
                <c:pt idx="47">
                  <c:v>-4.1469213909322011E-3</c:v>
                </c:pt>
                <c:pt idx="48">
                  <c:v>-4.7994915971523167E-3</c:v>
                </c:pt>
                <c:pt idx="49">
                  <c:v>-8.9253782070475296E-5</c:v>
                </c:pt>
                <c:pt idx="50">
                  <c:v>2.486456292990058E-2</c:v>
                </c:pt>
                <c:pt idx="51">
                  <c:v>-1.6229301352495007E-2</c:v>
                </c:pt>
                <c:pt idx="52">
                  <c:v>4.7051381940235171E-3</c:v>
                </c:pt>
                <c:pt idx="53">
                  <c:v>-2.5136552363976383E-2</c:v>
                </c:pt>
                <c:pt idx="54">
                  <c:v>2.7204302383991408E-2</c:v>
                </c:pt>
                <c:pt idx="55">
                  <c:v>5.5708611065975133E-2</c:v>
                </c:pt>
                <c:pt idx="56">
                  <c:v>3.1792531467167429E-3</c:v>
                </c:pt>
                <c:pt idx="57">
                  <c:v>-0.12356581628747298</c:v>
                </c:pt>
                <c:pt idx="58">
                  <c:v>6.2232942315083584E-2</c:v>
                </c:pt>
                <c:pt idx="59">
                  <c:v>4.233432523932612E-2</c:v>
                </c:pt>
                <c:pt idx="60">
                  <c:v>-5.7991379542919885E-2</c:v>
                </c:pt>
                <c:pt idx="61">
                  <c:v>2.0844047009560551E-3</c:v>
                </c:pt>
                <c:pt idx="62">
                  <c:v>4.2196455193674876E-3</c:v>
                </c:pt>
                <c:pt idx="63">
                  <c:v>2.3921716662931525E-2</c:v>
                </c:pt>
                <c:pt idx="64">
                  <c:v>-4.57495892580706E-4</c:v>
                </c:pt>
                <c:pt idx="65">
                  <c:v>-1.4113102648695364E-2</c:v>
                </c:pt>
                <c:pt idx="66">
                  <c:v>-2.8617421749174365E-2</c:v>
                </c:pt>
                <c:pt idx="67">
                  <c:v>3.7008083365524413E-2</c:v>
                </c:pt>
                <c:pt idx="68">
                  <c:v>-1.3622174162774892E-2</c:v>
                </c:pt>
                <c:pt idx="69">
                  <c:v>8.4455687263451651E-5</c:v>
                </c:pt>
                <c:pt idx="70">
                  <c:v>5.3562794446195716E-2</c:v>
                </c:pt>
                <c:pt idx="71">
                  <c:v>-1.3585859805073874E-2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FA-4040-8B6D-9ED3DB347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313536"/>
        <c:axId val="347533248"/>
      </c:lineChart>
      <c:dateAx>
        <c:axId val="3473135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533248"/>
        <c:crosses val="autoZero"/>
        <c:auto val="1"/>
        <c:lblOffset val="100"/>
        <c:baseTimeUnit val="days"/>
      </c:dateAx>
      <c:valAx>
        <c:axId val="3475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%"/>
                  <a:alpha val="50.214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1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3895850238200356E-2"/>
          <c:y val="2.1374867538395886E-2"/>
          <c:w val="0.56004906035546742"/>
          <c:h val="0.20001012350678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SIX!$Q$1</c:f>
              <c:strCache>
                <c:ptCount val="1"/>
                <c:pt idx="0">
                  <c:v>21Shares BTC ETP Price%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SIX!$R$203:$R$274</c:f>
              <c:numCache>
                <c:formatCode>0%</c:formatCode>
                <c:ptCount val="72"/>
                <c:pt idx="0" formatCode="0.0%">
                  <c:v>3.9790404453905248E-2</c:v>
                </c:pt>
                <c:pt idx="1">
                  <c:v>-2.9763779527559042E-2</c:v>
                </c:pt>
                <c:pt idx="2">
                  <c:v>-1.2335659795487675E-2</c:v>
                </c:pt>
                <c:pt idx="3">
                  <c:v>-9.0386195562860427E-3</c:v>
                </c:pt>
                <c:pt idx="4">
                  <c:v>8.9718076285240311E-2</c:v>
                </c:pt>
                <c:pt idx="5">
                  <c:v>9.2832141226601994E-3</c:v>
                </c:pt>
                <c:pt idx="6">
                  <c:v>2.6387213510253416E-2</c:v>
                </c:pt>
                <c:pt idx="7">
                  <c:v>-4.8038783605112378E-2</c:v>
                </c:pt>
                <c:pt idx="8">
                  <c:v>-4.1512345679012297E-2</c:v>
                </c:pt>
                <c:pt idx="9">
                  <c:v>3.2039929157945402E-2</c:v>
                </c:pt>
                <c:pt idx="10">
                  <c:v>-5.9594383775350868E-2</c:v>
                </c:pt>
                <c:pt idx="11">
                  <c:v>-1.5262110152621133E-2</c:v>
                </c:pt>
                <c:pt idx="12">
                  <c:v>-4.0431266846361114E-2</c:v>
                </c:pt>
                <c:pt idx="13">
                  <c:v>1.1411516853932602E-2</c:v>
                </c:pt>
                <c:pt idx="14">
                  <c:v>1.9093907307758951E-3</c:v>
                </c:pt>
                <c:pt idx="15">
                  <c:v>-1.4379764379764404E-2</c:v>
                </c:pt>
                <c:pt idx="16">
                  <c:v>-8.7888908419757605E-3</c:v>
                </c:pt>
                <c:pt idx="17">
                  <c:v>3.3339244546905622E-2</c:v>
                </c:pt>
                <c:pt idx="18">
                  <c:v>-7.516732452376873E-2</c:v>
                </c:pt>
                <c:pt idx="19">
                  <c:v>4.7504175171646068E-2</c:v>
                </c:pt>
                <c:pt idx="20">
                  <c:v>3.259521700620005E-2</c:v>
                </c:pt>
                <c:pt idx="21">
                  <c:v>-5.6613484302624473E-3</c:v>
                </c:pt>
                <c:pt idx="22">
                  <c:v>-3.6749482401656319E-2</c:v>
                </c:pt>
                <c:pt idx="23">
                  <c:v>0</c:v>
                </c:pt>
                <c:pt idx="24">
                  <c:v>-0.1357692996596811</c:v>
                </c:pt>
                <c:pt idx="25">
                  <c:v>5.8445595854922372E-2</c:v>
                </c:pt>
                <c:pt idx="26">
                  <c:v>-2.1539064029763133E-2</c:v>
                </c:pt>
                <c:pt idx="27">
                  <c:v>-2.3414048429057477E-2</c:v>
                </c:pt>
                <c:pt idx="28">
                  <c:v>-2.3565573770491732E-2</c:v>
                </c:pt>
                <c:pt idx="29">
                  <c:v>-4.6169989506820164E-3</c:v>
                </c:pt>
                <c:pt idx="30">
                  <c:v>-1.749947290744247E-2</c:v>
                </c:pt>
                <c:pt idx="31">
                  <c:v>-4.2918454935623185E-3</c:v>
                </c:pt>
                <c:pt idx="32">
                  <c:v>3.8362068965517304E-2</c:v>
                </c:pt>
                <c:pt idx="33">
                  <c:v>-3.0718140307181341E-2</c:v>
                </c:pt>
                <c:pt idx="34">
                  <c:v>-2.1199143468950798E-2</c:v>
                </c:pt>
                <c:pt idx="35">
                  <c:v>5.0754758258586774E-2</c:v>
                </c:pt>
                <c:pt idx="36">
                  <c:v>9.9937539038099654E-3</c:v>
                </c:pt>
                <c:pt idx="37">
                  <c:v>-3.7105751391465214E-3</c:v>
                </c:pt>
                <c:pt idx="38">
                  <c:v>5.4417546037657916E-2</c:v>
                </c:pt>
                <c:pt idx="39">
                  <c:v>-4.5329670329670391E-2</c:v>
                </c:pt>
                <c:pt idx="40">
                  <c:v>-2.5077081192189099E-2</c:v>
                </c:pt>
                <c:pt idx="41">
                  <c:v>-1.5812776723592714E-2</c:v>
                </c:pt>
                <c:pt idx="42">
                  <c:v>-1.4781491002570646E-2</c:v>
                </c:pt>
                <c:pt idx="43">
                  <c:v>1.3263752989780331E-2</c:v>
                </c:pt>
                <c:pt idx="44">
                  <c:v>-1.6523605150214671E-2</c:v>
                </c:pt>
                <c:pt idx="45">
                  <c:v>-7.3314422867117646E-2</c:v>
                </c:pt>
                <c:pt idx="46">
                  <c:v>-5.8629620908876912E-2</c:v>
                </c:pt>
                <c:pt idx="47">
                  <c:v>3.5017508754377369E-2</c:v>
                </c:pt>
                <c:pt idx="48">
                  <c:v>1.2808119864668788E-2</c:v>
                </c:pt>
                <c:pt idx="49">
                  <c:v>2.7916964924838972E-2</c:v>
                </c:pt>
                <c:pt idx="50">
                  <c:v>-7.1959145775301048E-3</c:v>
                </c:pt>
                <c:pt idx="51">
                  <c:v>-2.9693710544774432E-2</c:v>
                </c:pt>
                <c:pt idx="52">
                  <c:v>1.9759036144578301E-2</c:v>
                </c:pt>
                <c:pt idx="53">
                  <c:v>0</c:v>
                </c:pt>
                <c:pt idx="54">
                  <c:v>-1.8667296786389342E-2</c:v>
                </c:pt>
                <c:pt idx="55">
                  <c:v>2.9376354442571584E-2</c:v>
                </c:pt>
                <c:pt idx="56">
                  <c:v>-0.10339181286549715</c:v>
                </c:pt>
                <c:pt idx="57">
                  <c:v>-0.12235846595356115</c:v>
                </c:pt>
                <c:pt idx="58">
                  <c:v>7.8775267538644389E-2</c:v>
                </c:pt>
                <c:pt idx="59">
                  <c:v>3.7475888674566082E-2</c:v>
                </c:pt>
                <c:pt idx="60">
                  <c:v>-3.7981407702523229E-2</c:v>
                </c:pt>
                <c:pt idx="61">
                  <c:v>1.7393705135284376E-2</c:v>
                </c:pt>
                <c:pt idx="62">
                  <c:v>1.4382632293080011E-2</c:v>
                </c:pt>
                <c:pt idx="63">
                  <c:v>2.2471910112359383E-2</c:v>
                </c:pt>
                <c:pt idx="64">
                  <c:v>-3.2967032967032961E-2</c:v>
                </c:pt>
                <c:pt idx="65">
                  <c:v>-1.8398268398268414E-2</c:v>
                </c:pt>
                <c:pt idx="66">
                  <c:v>9.6471885336273377E-2</c:v>
                </c:pt>
                <c:pt idx="67">
                  <c:v>8.6726998491704288E-2</c:v>
                </c:pt>
                <c:pt idx="68">
                  <c:v>0</c:v>
                </c:pt>
                <c:pt idx="69">
                  <c:v>8.3275503122832717E-3</c:v>
                </c:pt>
                <c:pt idx="70">
                  <c:v>2.4546914429914857E-2</c:v>
                </c:pt>
                <c:pt idx="71">
                  <c:v>-3.5602328705776953E-2</c:v>
                </c:pt>
              </c:numCache>
            </c:numRef>
          </c:xVal>
          <c:yVal>
            <c:numRef>
              <c:f>SIX!$Q$203:$Q$274</c:f>
              <c:numCache>
                <c:formatCode>0%</c:formatCode>
                <c:ptCount val="72"/>
                <c:pt idx="0" formatCode="0.0%">
                  <c:v>4.1935483870967794E-2</c:v>
                </c:pt>
                <c:pt idx="1">
                  <c:v>-2.2114108801415289E-2</c:v>
                </c:pt>
                <c:pt idx="2">
                  <c:v>-1.990049751243772E-2</c:v>
                </c:pt>
                <c:pt idx="3">
                  <c:v>-3.2302722658053007E-3</c:v>
                </c:pt>
                <c:pt idx="4">
                  <c:v>8.1481481481481488E-2</c:v>
                </c:pt>
                <c:pt idx="5">
                  <c:v>8.5616438356164171E-3</c:v>
                </c:pt>
                <c:pt idx="6">
                  <c:v>3.183361629881154E-2</c:v>
                </c:pt>
                <c:pt idx="7">
                  <c:v>-5.2653229123817313E-2</c:v>
                </c:pt>
                <c:pt idx="8">
                  <c:v>-2.8224055579678775E-2</c:v>
                </c:pt>
                <c:pt idx="9">
                  <c:v>1.5638963360143032E-2</c:v>
                </c:pt>
                <c:pt idx="10">
                  <c:v>-5.3233611966564065E-2</c:v>
                </c:pt>
                <c:pt idx="11">
                  <c:v>-1.4869888475836479E-2</c:v>
                </c:pt>
                <c:pt idx="12">
                  <c:v>-4.0566037735848992E-2</c:v>
                </c:pt>
                <c:pt idx="13">
                  <c:v>7.8662733529990536E-3</c:v>
                </c:pt>
                <c:pt idx="14">
                  <c:v>4.8780487804878092E-4</c:v>
                </c:pt>
                <c:pt idx="15">
                  <c:v>-9.2637737688933131E-3</c:v>
                </c:pt>
                <c:pt idx="16">
                  <c:v>-9.8425196850393526E-3</c:v>
                </c:pt>
                <c:pt idx="17">
                  <c:v>4.0258449304174881E-2</c:v>
                </c:pt>
                <c:pt idx="18">
                  <c:v>-8.4089823220257931E-2</c:v>
                </c:pt>
                <c:pt idx="19">
                  <c:v>5.4773082942096929E-2</c:v>
                </c:pt>
                <c:pt idx="20">
                  <c:v>2.4727992087043571E-3</c:v>
                </c:pt>
                <c:pt idx="21">
                  <c:v>2.7133695115934886E-2</c:v>
                </c:pt>
                <c:pt idx="22">
                  <c:v>-4.5148895292987601E-2</c:v>
                </c:pt>
                <c:pt idx="23">
                  <c:v>-1.5593561368209219E-2</c:v>
                </c:pt>
                <c:pt idx="24">
                  <c:v>-0.1149718957588145</c:v>
                </c:pt>
                <c:pt idx="25">
                  <c:v>5.946882217090077E-2</c:v>
                </c:pt>
                <c:pt idx="26">
                  <c:v>-2.3433242506812002E-2</c:v>
                </c:pt>
                <c:pt idx="27">
                  <c:v>-4.0178571428571508E-2</c:v>
                </c:pt>
                <c:pt idx="28">
                  <c:v>-2.2674418604651247E-2</c:v>
                </c:pt>
                <c:pt idx="29">
                  <c:v>-1.8441403926234279E-2</c:v>
                </c:pt>
                <c:pt idx="30">
                  <c:v>3.6363636363636598E-3</c:v>
                </c:pt>
                <c:pt idx="31">
                  <c:v>1.2077294685990392E-3</c:v>
                </c:pt>
                <c:pt idx="32">
                  <c:v>3.3775633293124496E-2</c:v>
                </c:pt>
                <c:pt idx="33">
                  <c:v>-3.6756126021003421E-2</c:v>
                </c:pt>
                <c:pt idx="34">
                  <c:v>-1.3325257419745773E-2</c:v>
                </c:pt>
                <c:pt idx="35">
                  <c:v>5.3406998158379348E-2</c:v>
                </c:pt>
                <c:pt idx="36">
                  <c:v>1.3986013986013957E-2</c:v>
                </c:pt>
                <c:pt idx="37">
                  <c:v>-4.022988505747116E-3</c:v>
                </c:pt>
                <c:pt idx="38">
                  <c:v>4.3854587420657953E-2</c:v>
                </c:pt>
                <c:pt idx="39">
                  <c:v>-5.1962410171365492E-2</c:v>
                </c:pt>
                <c:pt idx="40">
                  <c:v>-1.574344023323615E-2</c:v>
                </c:pt>
                <c:pt idx="41">
                  <c:v>-9.4786729857819774E-3</c:v>
                </c:pt>
                <c:pt idx="42">
                  <c:v>-1.9138755980861233E-2</c:v>
                </c:pt>
                <c:pt idx="43">
                  <c:v>6.0975609756097615E-3</c:v>
                </c:pt>
                <c:pt idx="44">
                  <c:v>-1.8181818181819409E-3</c:v>
                </c:pt>
                <c:pt idx="45">
                  <c:v>-7.8931390406800195E-2</c:v>
                </c:pt>
                <c:pt idx="46">
                  <c:v>-3.2300593276203049E-2</c:v>
                </c:pt>
                <c:pt idx="47">
                  <c:v>2.043596730245234E-3</c:v>
                </c:pt>
                <c:pt idx="48">
                  <c:v>1.6995241332427025E-2</c:v>
                </c:pt>
                <c:pt idx="49">
                  <c:v>2.7406417112299408E-2</c:v>
                </c:pt>
                <c:pt idx="50">
                  <c:v>-5.855562784645385E-3</c:v>
                </c:pt>
                <c:pt idx="51">
                  <c:v>-3.9267015706805353E-3</c:v>
                </c:pt>
                <c:pt idx="52">
                  <c:v>-1.5768725361366642E-2</c:v>
                </c:pt>
                <c:pt idx="53">
                  <c:v>-2.1361815754339153E-2</c:v>
                </c:pt>
                <c:pt idx="54">
                  <c:v>1.0914051841746319E-2</c:v>
                </c:pt>
                <c:pt idx="55">
                  <c:v>3.1713900134952677E-2</c:v>
                </c:pt>
                <c:pt idx="56">
                  <c:v>-0.10071942446043158</c:v>
                </c:pt>
                <c:pt idx="57">
                  <c:v>-0.11709090909090902</c:v>
                </c:pt>
                <c:pt idx="58">
                  <c:v>7.0016474464579925E-2</c:v>
                </c:pt>
                <c:pt idx="59">
                  <c:v>3.8491147036181728E-2</c:v>
                </c:pt>
                <c:pt idx="60">
                  <c:v>-4.8183839881393631E-2</c:v>
                </c:pt>
                <c:pt idx="61">
                  <c:v>1.6355140186915973E-2</c:v>
                </c:pt>
                <c:pt idx="62">
                  <c:v>2.4521072796934718E-2</c:v>
                </c:pt>
                <c:pt idx="63">
                  <c:v>2.9917726252804755E-2</c:v>
                </c:pt>
                <c:pt idx="64">
                  <c:v>-4.7204066811910028E-2</c:v>
                </c:pt>
                <c:pt idx="65">
                  <c:v>-3.0487804878047697E-3</c:v>
                </c:pt>
                <c:pt idx="66">
                  <c:v>8.5626911314984566E-2</c:v>
                </c:pt>
                <c:pt idx="67">
                  <c:v>9.1549295774647987E-2</c:v>
                </c:pt>
                <c:pt idx="68">
                  <c:v>-9.0322580645161299E-3</c:v>
                </c:pt>
                <c:pt idx="69">
                  <c:v>8.4635416666667407E-3</c:v>
                </c:pt>
                <c:pt idx="70">
                  <c:v>3.2924467398321555E-2</c:v>
                </c:pt>
                <c:pt idx="71">
                  <c:v>-3.9375000000000049E-2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9-DE47-9666-EA3C6BDAB9BA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69-DE47-9666-EA3C6BDAB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Coinbase Physical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21Shares bitcoin</a:t>
                </a:r>
                <a:r>
                  <a:rPr lang="en-GB" baseline="0%"/>
                  <a:t> </a:t>
                </a:r>
                <a:r>
                  <a:rPr lang="en-GB"/>
                  <a:t>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SIX!$P$1</c:f>
              <c:strCache>
                <c:ptCount val="1"/>
                <c:pt idx="0">
                  <c:v>WisdomTree bitcoin ETP price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SIX!$R$203:$R$274</c:f>
              <c:numCache>
                <c:formatCode>0%</c:formatCode>
                <c:ptCount val="72"/>
                <c:pt idx="0" formatCode="0.0%">
                  <c:v>3.9790404453905248E-2</c:v>
                </c:pt>
                <c:pt idx="1">
                  <c:v>-2.9763779527559042E-2</c:v>
                </c:pt>
                <c:pt idx="2">
                  <c:v>-1.2335659795487675E-2</c:v>
                </c:pt>
                <c:pt idx="3">
                  <c:v>-9.0386195562860427E-3</c:v>
                </c:pt>
                <c:pt idx="4">
                  <c:v>8.9718076285240311E-2</c:v>
                </c:pt>
                <c:pt idx="5">
                  <c:v>9.2832141226601994E-3</c:v>
                </c:pt>
                <c:pt idx="6">
                  <c:v>2.6387213510253416E-2</c:v>
                </c:pt>
                <c:pt idx="7">
                  <c:v>-4.8038783605112378E-2</c:v>
                </c:pt>
                <c:pt idx="8">
                  <c:v>-4.1512345679012297E-2</c:v>
                </c:pt>
                <c:pt idx="9">
                  <c:v>3.2039929157945402E-2</c:v>
                </c:pt>
                <c:pt idx="10">
                  <c:v>-5.9594383775350868E-2</c:v>
                </c:pt>
                <c:pt idx="11">
                  <c:v>-1.5262110152621133E-2</c:v>
                </c:pt>
                <c:pt idx="12">
                  <c:v>-4.0431266846361114E-2</c:v>
                </c:pt>
                <c:pt idx="13">
                  <c:v>1.1411516853932602E-2</c:v>
                </c:pt>
                <c:pt idx="14">
                  <c:v>1.9093907307758951E-3</c:v>
                </c:pt>
                <c:pt idx="15">
                  <c:v>-1.4379764379764404E-2</c:v>
                </c:pt>
                <c:pt idx="16">
                  <c:v>-8.7888908419757605E-3</c:v>
                </c:pt>
                <c:pt idx="17">
                  <c:v>3.3339244546905622E-2</c:v>
                </c:pt>
                <c:pt idx="18">
                  <c:v>-7.516732452376873E-2</c:v>
                </c:pt>
                <c:pt idx="19">
                  <c:v>4.7504175171646068E-2</c:v>
                </c:pt>
                <c:pt idx="20">
                  <c:v>3.259521700620005E-2</c:v>
                </c:pt>
                <c:pt idx="21">
                  <c:v>-5.6613484302624473E-3</c:v>
                </c:pt>
                <c:pt idx="22">
                  <c:v>-3.6749482401656319E-2</c:v>
                </c:pt>
                <c:pt idx="23">
                  <c:v>0</c:v>
                </c:pt>
                <c:pt idx="24">
                  <c:v>-0.1357692996596811</c:v>
                </c:pt>
                <c:pt idx="25">
                  <c:v>5.8445595854922372E-2</c:v>
                </c:pt>
                <c:pt idx="26">
                  <c:v>-2.1539064029763133E-2</c:v>
                </c:pt>
                <c:pt idx="27">
                  <c:v>-2.3414048429057477E-2</c:v>
                </c:pt>
                <c:pt idx="28">
                  <c:v>-2.3565573770491732E-2</c:v>
                </c:pt>
                <c:pt idx="29">
                  <c:v>-4.6169989506820164E-3</c:v>
                </c:pt>
                <c:pt idx="30">
                  <c:v>-1.749947290744247E-2</c:v>
                </c:pt>
                <c:pt idx="31">
                  <c:v>-4.2918454935623185E-3</c:v>
                </c:pt>
                <c:pt idx="32">
                  <c:v>3.8362068965517304E-2</c:v>
                </c:pt>
                <c:pt idx="33">
                  <c:v>-3.0718140307181341E-2</c:v>
                </c:pt>
                <c:pt idx="34">
                  <c:v>-2.1199143468950798E-2</c:v>
                </c:pt>
                <c:pt idx="35">
                  <c:v>5.0754758258586774E-2</c:v>
                </c:pt>
                <c:pt idx="36">
                  <c:v>9.9937539038099654E-3</c:v>
                </c:pt>
                <c:pt idx="37">
                  <c:v>-3.7105751391465214E-3</c:v>
                </c:pt>
                <c:pt idx="38">
                  <c:v>5.4417546037657916E-2</c:v>
                </c:pt>
                <c:pt idx="39">
                  <c:v>-4.5329670329670391E-2</c:v>
                </c:pt>
                <c:pt idx="40">
                  <c:v>-2.5077081192189099E-2</c:v>
                </c:pt>
                <c:pt idx="41">
                  <c:v>-1.5812776723592714E-2</c:v>
                </c:pt>
                <c:pt idx="42">
                  <c:v>-1.4781491002570646E-2</c:v>
                </c:pt>
                <c:pt idx="43">
                  <c:v>1.3263752989780331E-2</c:v>
                </c:pt>
                <c:pt idx="44">
                  <c:v>-1.6523605150214671E-2</c:v>
                </c:pt>
                <c:pt idx="45">
                  <c:v>-7.3314422867117646E-2</c:v>
                </c:pt>
                <c:pt idx="46">
                  <c:v>-5.8629620908876912E-2</c:v>
                </c:pt>
                <c:pt idx="47">
                  <c:v>3.5017508754377369E-2</c:v>
                </c:pt>
                <c:pt idx="48">
                  <c:v>1.2808119864668788E-2</c:v>
                </c:pt>
                <c:pt idx="49">
                  <c:v>2.7916964924838972E-2</c:v>
                </c:pt>
                <c:pt idx="50">
                  <c:v>-7.1959145775301048E-3</c:v>
                </c:pt>
                <c:pt idx="51">
                  <c:v>-2.9693710544774432E-2</c:v>
                </c:pt>
                <c:pt idx="52">
                  <c:v>1.9759036144578301E-2</c:v>
                </c:pt>
                <c:pt idx="53">
                  <c:v>0</c:v>
                </c:pt>
                <c:pt idx="54">
                  <c:v>-1.8667296786389342E-2</c:v>
                </c:pt>
                <c:pt idx="55">
                  <c:v>2.9376354442571584E-2</c:v>
                </c:pt>
                <c:pt idx="56">
                  <c:v>-0.10339181286549715</c:v>
                </c:pt>
                <c:pt idx="57">
                  <c:v>-0.12235846595356115</c:v>
                </c:pt>
                <c:pt idx="58">
                  <c:v>7.8775267538644389E-2</c:v>
                </c:pt>
                <c:pt idx="59">
                  <c:v>3.7475888674566082E-2</c:v>
                </c:pt>
                <c:pt idx="60">
                  <c:v>-3.7981407702523229E-2</c:v>
                </c:pt>
                <c:pt idx="61">
                  <c:v>1.7393705135284376E-2</c:v>
                </c:pt>
                <c:pt idx="62">
                  <c:v>1.4382632293080011E-2</c:v>
                </c:pt>
                <c:pt idx="63">
                  <c:v>2.2471910112359383E-2</c:v>
                </c:pt>
                <c:pt idx="64">
                  <c:v>-3.2967032967032961E-2</c:v>
                </c:pt>
                <c:pt idx="65">
                  <c:v>-1.8398268398268414E-2</c:v>
                </c:pt>
                <c:pt idx="66">
                  <c:v>9.6471885336273377E-2</c:v>
                </c:pt>
                <c:pt idx="67">
                  <c:v>8.6726998491704288E-2</c:v>
                </c:pt>
                <c:pt idx="68">
                  <c:v>0</c:v>
                </c:pt>
                <c:pt idx="69">
                  <c:v>8.3275503122832717E-3</c:v>
                </c:pt>
                <c:pt idx="70">
                  <c:v>2.4546914429914857E-2</c:v>
                </c:pt>
                <c:pt idx="71">
                  <c:v>-3.5602328705776953E-2</c:v>
                </c:pt>
              </c:numCache>
            </c:numRef>
          </c:xVal>
          <c:yVal>
            <c:numRef>
              <c:f>SIX!$P$203:$P$274</c:f>
              <c:numCache>
                <c:formatCode>0%</c:formatCode>
                <c:ptCount val="72"/>
                <c:pt idx="0" formatCode="0.0%">
                  <c:v>4.3737574552684011E-2</c:v>
                </c:pt>
                <c:pt idx="1">
                  <c:v>-2.6666666666666616E-2</c:v>
                </c:pt>
                <c:pt idx="2">
                  <c:v>-2.0874103065883887E-2</c:v>
                </c:pt>
                <c:pt idx="3">
                  <c:v>-5.3297801465689298E-3</c:v>
                </c:pt>
                <c:pt idx="4">
                  <c:v>9.1761553918285443E-2</c:v>
                </c:pt>
                <c:pt idx="5">
                  <c:v>4.9079754601226711E-3</c:v>
                </c:pt>
                <c:pt idx="6">
                  <c:v>2.8693528693528814E-2</c:v>
                </c:pt>
                <c:pt idx="7">
                  <c:v>-5.5192878338279017E-2</c:v>
                </c:pt>
                <c:pt idx="8">
                  <c:v>-3.3919597989949701E-2</c:v>
                </c:pt>
                <c:pt idx="9">
                  <c:v>2.6007802340702213E-2</c:v>
                </c:pt>
                <c:pt idx="10">
                  <c:v>-5.5766793409378845E-2</c:v>
                </c:pt>
                <c:pt idx="11">
                  <c:v>-1.0738255033557076E-2</c:v>
                </c:pt>
                <c:pt idx="12">
                  <c:v>-4.2740841248304018E-2</c:v>
                </c:pt>
                <c:pt idx="13">
                  <c:v>8.5046066619418603E-3</c:v>
                </c:pt>
                <c:pt idx="14">
                  <c:v>0</c:v>
                </c:pt>
                <c:pt idx="15">
                  <c:v>-1.054111033028815E-2</c:v>
                </c:pt>
                <c:pt idx="16">
                  <c:v>-1.0653409090909061E-2</c:v>
                </c:pt>
                <c:pt idx="17">
                  <c:v>4.6661880832735037E-2</c:v>
                </c:pt>
                <c:pt idx="18">
                  <c:v>-9.0534979423868345E-2</c:v>
                </c:pt>
                <c:pt idx="19">
                  <c:v>5.8069381598793379E-2</c:v>
                </c:pt>
                <c:pt idx="20">
                  <c:v>1.4255167498218313E-3</c:v>
                </c:pt>
                <c:pt idx="21">
                  <c:v>3.2740213523131612E-2</c:v>
                </c:pt>
                <c:pt idx="22">
                  <c:v>-4.2039972432804884E-2</c:v>
                </c:pt>
                <c:pt idx="23">
                  <c:v>-2.3741007194244657E-2</c:v>
                </c:pt>
                <c:pt idx="24">
                  <c:v>-0.1171702284450995</c:v>
                </c:pt>
                <c:pt idx="25">
                  <c:v>6.0100166944908162E-2</c:v>
                </c:pt>
                <c:pt idx="26">
                  <c:v>-2.2047244094488105E-2</c:v>
                </c:pt>
                <c:pt idx="27">
                  <c:v>-4.4283413848631326E-2</c:v>
                </c:pt>
                <c:pt idx="28">
                  <c:v>-1.432181971356361E-2</c:v>
                </c:pt>
                <c:pt idx="29">
                  <c:v>-1.6239316239316182E-2</c:v>
                </c:pt>
                <c:pt idx="30">
                  <c:v>-5.2128583840139742E-3</c:v>
                </c:pt>
                <c:pt idx="31">
                  <c:v>4.366812227074357E-3</c:v>
                </c:pt>
                <c:pt idx="32">
                  <c:v>3.0434782608695699E-2</c:v>
                </c:pt>
                <c:pt idx="33">
                  <c:v>-2.1940928270042126E-2</c:v>
                </c:pt>
                <c:pt idx="34">
                  <c:v>-3.0198446937014678E-2</c:v>
                </c:pt>
                <c:pt idx="35">
                  <c:v>5.7829181494661874E-2</c:v>
                </c:pt>
                <c:pt idx="36">
                  <c:v>6.728343145500526E-3</c:v>
                </c:pt>
                <c:pt idx="37">
                  <c:v>-1.6708437761070449E-3</c:v>
                </c:pt>
                <c:pt idx="38">
                  <c:v>5.5230125523012541E-2</c:v>
                </c:pt>
                <c:pt idx="39">
                  <c:v>-5.3925455987311688E-2</c:v>
                </c:pt>
                <c:pt idx="40">
                  <c:v>-1.9279128248114064E-2</c:v>
                </c:pt>
                <c:pt idx="41">
                  <c:v>-1.2820512820512664E-2</c:v>
                </c:pt>
                <c:pt idx="42">
                  <c:v>-9.523809523809601E-3</c:v>
                </c:pt>
                <c:pt idx="43">
                  <c:v>4.3706293706293753E-3</c:v>
                </c:pt>
                <c:pt idx="44">
                  <c:v>-6.0922541340295844E-3</c:v>
                </c:pt>
                <c:pt idx="45">
                  <c:v>-8.056042031523647E-2</c:v>
                </c:pt>
                <c:pt idx="46">
                  <c:v>-2.6666666666666616E-2</c:v>
                </c:pt>
                <c:pt idx="47">
                  <c:v>-1.9569471624267809E-3</c:v>
                </c:pt>
                <c:pt idx="48">
                  <c:v>1.9607843137255054E-2</c:v>
                </c:pt>
                <c:pt idx="49">
                  <c:v>2.4038461538461453E-2</c:v>
                </c:pt>
                <c:pt idx="50">
                  <c:v>-6.5727699530516714E-3</c:v>
                </c:pt>
                <c:pt idx="51">
                  <c:v>9.4517958412088099E-4</c:v>
                </c:pt>
                <c:pt idx="52">
                  <c:v>-1.8885741265344591E-2</c:v>
                </c:pt>
                <c:pt idx="53">
                  <c:v>-2.2136669874879722E-2</c:v>
                </c:pt>
                <c:pt idx="54">
                  <c:v>7.8740157480314821E-3</c:v>
                </c:pt>
                <c:pt idx="55">
                  <c:v>3.41796875E-2</c:v>
                </c:pt>
                <c:pt idx="56">
                  <c:v>-0.10387157695939564</c:v>
                </c:pt>
                <c:pt idx="57">
                  <c:v>-0.1190727081138041</c:v>
                </c:pt>
                <c:pt idx="58">
                  <c:v>8.1339712918660156E-2</c:v>
                </c:pt>
                <c:pt idx="59">
                  <c:v>3.3185840707964598E-2</c:v>
                </c:pt>
                <c:pt idx="60">
                  <c:v>-3.9614561027837225E-2</c:v>
                </c:pt>
                <c:pt idx="61">
                  <c:v>1.5607580824972045E-2</c:v>
                </c:pt>
                <c:pt idx="62">
                  <c:v>1.8660812294182261E-2</c:v>
                </c:pt>
                <c:pt idx="63">
                  <c:v>2.6939655172413701E-2</c:v>
                </c:pt>
                <c:pt idx="64">
                  <c:v>-4.0923399790136261E-2</c:v>
                </c:pt>
                <c:pt idx="65">
                  <c:v>-1.0940919037199293E-2</c:v>
                </c:pt>
                <c:pt idx="66">
                  <c:v>9.4026548672566435E-2</c:v>
                </c:pt>
                <c:pt idx="67">
                  <c:v>8.4934277047522766E-2</c:v>
                </c:pt>
                <c:pt idx="68">
                  <c:v>-3.7278657968313755E-3</c:v>
                </c:pt>
                <c:pt idx="69">
                  <c:v>7.4836295603368796E-3</c:v>
                </c:pt>
                <c:pt idx="70">
                  <c:v>2.4141132776230201E-2</c:v>
                </c:pt>
                <c:pt idx="71">
                  <c:v>-3.1731640979147713E-2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8-E742-B634-CBBE1C7D3A9F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E8-E742-B634-CBBE1C7D3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Coinbase Physical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WisdomTree</a:t>
                </a:r>
                <a:r>
                  <a:rPr lang="en-GB" baseline="0%"/>
                  <a:t> bitcoin ETP % change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SIX!$P$1</c:f>
              <c:strCache>
                <c:ptCount val="1"/>
                <c:pt idx="0">
                  <c:v>WisdomTree bitcoin ETP price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SIX!$Q$203:$Q$274</c:f>
              <c:numCache>
                <c:formatCode>0%</c:formatCode>
                <c:ptCount val="72"/>
                <c:pt idx="0" formatCode="0.0%">
                  <c:v>4.1935483870967794E-2</c:v>
                </c:pt>
                <c:pt idx="1">
                  <c:v>-2.2114108801415289E-2</c:v>
                </c:pt>
                <c:pt idx="2">
                  <c:v>-1.990049751243772E-2</c:v>
                </c:pt>
                <c:pt idx="3">
                  <c:v>-3.2302722658053007E-3</c:v>
                </c:pt>
                <c:pt idx="4">
                  <c:v>8.1481481481481488E-2</c:v>
                </c:pt>
                <c:pt idx="5">
                  <c:v>8.5616438356164171E-3</c:v>
                </c:pt>
                <c:pt idx="6">
                  <c:v>3.183361629881154E-2</c:v>
                </c:pt>
                <c:pt idx="7">
                  <c:v>-5.2653229123817313E-2</c:v>
                </c:pt>
                <c:pt idx="8">
                  <c:v>-2.8224055579678775E-2</c:v>
                </c:pt>
                <c:pt idx="9">
                  <c:v>1.5638963360143032E-2</c:v>
                </c:pt>
                <c:pt idx="10">
                  <c:v>-5.3233611966564065E-2</c:v>
                </c:pt>
                <c:pt idx="11">
                  <c:v>-1.4869888475836479E-2</c:v>
                </c:pt>
                <c:pt idx="12">
                  <c:v>-4.0566037735848992E-2</c:v>
                </c:pt>
                <c:pt idx="13">
                  <c:v>7.8662733529990536E-3</c:v>
                </c:pt>
                <c:pt idx="14">
                  <c:v>4.8780487804878092E-4</c:v>
                </c:pt>
                <c:pt idx="15">
                  <c:v>-9.2637737688933131E-3</c:v>
                </c:pt>
                <c:pt idx="16">
                  <c:v>-9.8425196850393526E-3</c:v>
                </c:pt>
                <c:pt idx="17">
                  <c:v>4.0258449304174881E-2</c:v>
                </c:pt>
                <c:pt idx="18">
                  <c:v>-8.4089823220257931E-2</c:v>
                </c:pt>
                <c:pt idx="19">
                  <c:v>5.4773082942096929E-2</c:v>
                </c:pt>
                <c:pt idx="20">
                  <c:v>2.4727992087043571E-3</c:v>
                </c:pt>
                <c:pt idx="21">
                  <c:v>2.7133695115934886E-2</c:v>
                </c:pt>
                <c:pt idx="22">
                  <c:v>-4.5148895292987601E-2</c:v>
                </c:pt>
                <c:pt idx="23">
                  <c:v>-1.5593561368209219E-2</c:v>
                </c:pt>
                <c:pt idx="24">
                  <c:v>-0.1149718957588145</c:v>
                </c:pt>
                <c:pt idx="25">
                  <c:v>5.946882217090077E-2</c:v>
                </c:pt>
                <c:pt idx="26">
                  <c:v>-2.3433242506812002E-2</c:v>
                </c:pt>
                <c:pt idx="27">
                  <c:v>-4.0178571428571508E-2</c:v>
                </c:pt>
                <c:pt idx="28">
                  <c:v>-2.2674418604651247E-2</c:v>
                </c:pt>
                <c:pt idx="29">
                  <c:v>-1.8441403926234279E-2</c:v>
                </c:pt>
                <c:pt idx="30">
                  <c:v>3.6363636363636598E-3</c:v>
                </c:pt>
                <c:pt idx="31">
                  <c:v>1.2077294685990392E-3</c:v>
                </c:pt>
                <c:pt idx="32">
                  <c:v>3.3775633293124496E-2</c:v>
                </c:pt>
                <c:pt idx="33">
                  <c:v>-3.6756126021003421E-2</c:v>
                </c:pt>
                <c:pt idx="34">
                  <c:v>-1.3325257419745773E-2</c:v>
                </c:pt>
                <c:pt idx="35">
                  <c:v>5.3406998158379348E-2</c:v>
                </c:pt>
                <c:pt idx="36">
                  <c:v>1.3986013986013957E-2</c:v>
                </c:pt>
                <c:pt idx="37">
                  <c:v>-4.022988505747116E-3</c:v>
                </c:pt>
                <c:pt idx="38">
                  <c:v>4.3854587420657953E-2</c:v>
                </c:pt>
                <c:pt idx="39">
                  <c:v>-5.1962410171365492E-2</c:v>
                </c:pt>
                <c:pt idx="40">
                  <c:v>-1.574344023323615E-2</c:v>
                </c:pt>
                <c:pt idx="41">
                  <c:v>-9.4786729857819774E-3</c:v>
                </c:pt>
                <c:pt idx="42">
                  <c:v>-1.9138755980861233E-2</c:v>
                </c:pt>
                <c:pt idx="43">
                  <c:v>6.0975609756097615E-3</c:v>
                </c:pt>
                <c:pt idx="44">
                  <c:v>-1.8181818181819409E-3</c:v>
                </c:pt>
                <c:pt idx="45">
                  <c:v>-7.8931390406800195E-2</c:v>
                </c:pt>
                <c:pt idx="46">
                  <c:v>-3.2300593276203049E-2</c:v>
                </c:pt>
                <c:pt idx="47">
                  <c:v>2.043596730245234E-3</c:v>
                </c:pt>
                <c:pt idx="48">
                  <c:v>1.6995241332427025E-2</c:v>
                </c:pt>
                <c:pt idx="49">
                  <c:v>2.7406417112299408E-2</c:v>
                </c:pt>
                <c:pt idx="50">
                  <c:v>-5.855562784645385E-3</c:v>
                </c:pt>
                <c:pt idx="51">
                  <c:v>-3.9267015706805353E-3</c:v>
                </c:pt>
                <c:pt idx="52">
                  <c:v>-1.5768725361366642E-2</c:v>
                </c:pt>
                <c:pt idx="53">
                  <c:v>-2.1361815754339153E-2</c:v>
                </c:pt>
                <c:pt idx="54">
                  <c:v>1.0914051841746319E-2</c:v>
                </c:pt>
                <c:pt idx="55">
                  <c:v>3.1713900134952677E-2</c:v>
                </c:pt>
                <c:pt idx="56">
                  <c:v>-0.10071942446043158</c:v>
                </c:pt>
                <c:pt idx="57">
                  <c:v>-0.11709090909090902</c:v>
                </c:pt>
                <c:pt idx="58">
                  <c:v>7.0016474464579925E-2</c:v>
                </c:pt>
                <c:pt idx="59">
                  <c:v>3.8491147036181728E-2</c:v>
                </c:pt>
                <c:pt idx="60">
                  <c:v>-4.8183839881393631E-2</c:v>
                </c:pt>
                <c:pt idx="61">
                  <c:v>1.6355140186915973E-2</c:v>
                </c:pt>
                <c:pt idx="62">
                  <c:v>2.4521072796934718E-2</c:v>
                </c:pt>
                <c:pt idx="63">
                  <c:v>2.9917726252804755E-2</c:v>
                </c:pt>
                <c:pt idx="64">
                  <c:v>-4.7204066811910028E-2</c:v>
                </c:pt>
                <c:pt idx="65">
                  <c:v>-3.0487804878047697E-3</c:v>
                </c:pt>
                <c:pt idx="66">
                  <c:v>8.5626911314984566E-2</c:v>
                </c:pt>
                <c:pt idx="67">
                  <c:v>9.1549295774647987E-2</c:v>
                </c:pt>
                <c:pt idx="68">
                  <c:v>-9.0322580645161299E-3</c:v>
                </c:pt>
                <c:pt idx="69">
                  <c:v>8.4635416666667407E-3</c:v>
                </c:pt>
                <c:pt idx="70">
                  <c:v>3.2924467398321555E-2</c:v>
                </c:pt>
                <c:pt idx="71">
                  <c:v>-3.9375000000000049E-2</c:v>
                </c:pt>
              </c:numCache>
            </c:numRef>
          </c:xVal>
          <c:yVal>
            <c:numRef>
              <c:f>SIX!$P$203:$P$274</c:f>
              <c:numCache>
                <c:formatCode>0%</c:formatCode>
                <c:ptCount val="72"/>
                <c:pt idx="0" formatCode="0.0%">
                  <c:v>4.3737574552684011E-2</c:v>
                </c:pt>
                <c:pt idx="1">
                  <c:v>-2.6666666666666616E-2</c:v>
                </c:pt>
                <c:pt idx="2">
                  <c:v>-2.0874103065883887E-2</c:v>
                </c:pt>
                <c:pt idx="3">
                  <c:v>-5.3297801465689298E-3</c:v>
                </c:pt>
                <c:pt idx="4">
                  <c:v>9.1761553918285443E-2</c:v>
                </c:pt>
                <c:pt idx="5">
                  <c:v>4.9079754601226711E-3</c:v>
                </c:pt>
                <c:pt idx="6">
                  <c:v>2.8693528693528814E-2</c:v>
                </c:pt>
                <c:pt idx="7">
                  <c:v>-5.5192878338279017E-2</c:v>
                </c:pt>
                <c:pt idx="8">
                  <c:v>-3.3919597989949701E-2</c:v>
                </c:pt>
                <c:pt idx="9">
                  <c:v>2.6007802340702213E-2</c:v>
                </c:pt>
                <c:pt idx="10">
                  <c:v>-5.5766793409378845E-2</c:v>
                </c:pt>
                <c:pt idx="11">
                  <c:v>-1.0738255033557076E-2</c:v>
                </c:pt>
                <c:pt idx="12">
                  <c:v>-4.2740841248304018E-2</c:v>
                </c:pt>
                <c:pt idx="13">
                  <c:v>8.5046066619418603E-3</c:v>
                </c:pt>
                <c:pt idx="14">
                  <c:v>0</c:v>
                </c:pt>
                <c:pt idx="15">
                  <c:v>-1.054111033028815E-2</c:v>
                </c:pt>
                <c:pt idx="16">
                  <c:v>-1.0653409090909061E-2</c:v>
                </c:pt>
                <c:pt idx="17">
                  <c:v>4.6661880832735037E-2</c:v>
                </c:pt>
                <c:pt idx="18">
                  <c:v>-9.0534979423868345E-2</c:v>
                </c:pt>
                <c:pt idx="19">
                  <c:v>5.8069381598793379E-2</c:v>
                </c:pt>
                <c:pt idx="20">
                  <c:v>1.4255167498218313E-3</c:v>
                </c:pt>
                <c:pt idx="21">
                  <c:v>3.2740213523131612E-2</c:v>
                </c:pt>
                <c:pt idx="22">
                  <c:v>-4.2039972432804884E-2</c:v>
                </c:pt>
                <c:pt idx="23">
                  <c:v>-2.3741007194244657E-2</c:v>
                </c:pt>
                <c:pt idx="24">
                  <c:v>-0.1171702284450995</c:v>
                </c:pt>
                <c:pt idx="25">
                  <c:v>6.0100166944908162E-2</c:v>
                </c:pt>
                <c:pt idx="26">
                  <c:v>-2.2047244094488105E-2</c:v>
                </c:pt>
                <c:pt idx="27">
                  <c:v>-4.4283413848631326E-2</c:v>
                </c:pt>
                <c:pt idx="28">
                  <c:v>-1.432181971356361E-2</c:v>
                </c:pt>
                <c:pt idx="29">
                  <c:v>-1.6239316239316182E-2</c:v>
                </c:pt>
                <c:pt idx="30">
                  <c:v>-5.2128583840139742E-3</c:v>
                </c:pt>
                <c:pt idx="31">
                  <c:v>4.366812227074357E-3</c:v>
                </c:pt>
                <c:pt idx="32">
                  <c:v>3.0434782608695699E-2</c:v>
                </c:pt>
                <c:pt idx="33">
                  <c:v>-2.1940928270042126E-2</c:v>
                </c:pt>
                <c:pt idx="34">
                  <c:v>-3.0198446937014678E-2</c:v>
                </c:pt>
                <c:pt idx="35">
                  <c:v>5.7829181494661874E-2</c:v>
                </c:pt>
                <c:pt idx="36">
                  <c:v>6.728343145500526E-3</c:v>
                </c:pt>
                <c:pt idx="37">
                  <c:v>-1.6708437761070449E-3</c:v>
                </c:pt>
                <c:pt idx="38">
                  <c:v>5.5230125523012541E-2</c:v>
                </c:pt>
                <c:pt idx="39">
                  <c:v>-5.3925455987311688E-2</c:v>
                </c:pt>
                <c:pt idx="40">
                  <c:v>-1.9279128248114064E-2</c:v>
                </c:pt>
                <c:pt idx="41">
                  <c:v>-1.2820512820512664E-2</c:v>
                </c:pt>
                <c:pt idx="42">
                  <c:v>-9.523809523809601E-3</c:v>
                </c:pt>
                <c:pt idx="43">
                  <c:v>4.3706293706293753E-3</c:v>
                </c:pt>
                <c:pt idx="44">
                  <c:v>-6.0922541340295844E-3</c:v>
                </c:pt>
                <c:pt idx="45">
                  <c:v>-8.056042031523647E-2</c:v>
                </c:pt>
                <c:pt idx="46">
                  <c:v>-2.6666666666666616E-2</c:v>
                </c:pt>
                <c:pt idx="47">
                  <c:v>-1.9569471624267809E-3</c:v>
                </c:pt>
                <c:pt idx="48">
                  <c:v>1.9607843137255054E-2</c:v>
                </c:pt>
                <c:pt idx="49">
                  <c:v>2.4038461538461453E-2</c:v>
                </c:pt>
                <c:pt idx="50">
                  <c:v>-6.5727699530516714E-3</c:v>
                </c:pt>
                <c:pt idx="51">
                  <c:v>9.4517958412088099E-4</c:v>
                </c:pt>
                <c:pt idx="52">
                  <c:v>-1.8885741265344591E-2</c:v>
                </c:pt>
                <c:pt idx="53">
                  <c:v>-2.2136669874879722E-2</c:v>
                </c:pt>
                <c:pt idx="54">
                  <c:v>7.8740157480314821E-3</c:v>
                </c:pt>
                <c:pt idx="55">
                  <c:v>3.41796875E-2</c:v>
                </c:pt>
                <c:pt idx="56">
                  <c:v>-0.10387157695939564</c:v>
                </c:pt>
                <c:pt idx="57">
                  <c:v>-0.1190727081138041</c:v>
                </c:pt>
                <c:pt idx="58">
                  <c:v>8.1339712918660156E-2</c:v>
                </c:pt>
                <c:pt idx="59">
                  <c:v>3.3185840707964598E-2</c:v>
                </c:pt>
                <c:pt idx="60">
                  <c:v>-3.9614561027837225E-2</c:v>
                </c:pt>
                <c:pt idx="61">
                  <c:v>1.5607580824972045E-2</c:v>
                </c:pt>
                <c:pt idx="62">
                  <c:v>1.8660812294182261E-2</c:v>
                </c:pt>
                <c:pt idx="63">
                  <c:v>2.6939655172413701E-2</c:v>
                </c:pt>
                <c:pt idx="64">
                  <c:v>-4.0923399790136261E-2</c:v>
                </c:pt>
                <c:pt idx="65">
                  <c:v>-1.0940919037199293E-2</c:v>
                </c:pt>
                <c:pt idx="66">
                  <c:v>9.4026548672566435E-2</c:v>
                </c:pt>
                <c:pt idx="67">
                  <c:v>8.4934277047522766E-2</c:v>
                </c:pt>
                <c:pt idx="68">
                  <c:v>-3.7278657968313755E-3</c:v>
                </c:pt>
                <c:pt idx="69">
                  <c:v>7.4836295603368796E-3</c:v>
                </c:pt>
                <c:pt idx="70">
                  <c:v>2.4141132776230201E-2</c:v>
                </c:pt>
                <c:pt idx="71">
                  <c:v>-3.1731640979147713E-2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E-8548-BA68-239D88D161AA}"/>
            </c:ext>
          </c:extLst>
        </c:ser>
        <c:ser>
          <c:idx val="1"/>
          <c:order val="1"/>
          <c:tx>
            <c:strRef>
              <c:f>SIX!$Q$1</c:f>
              <c:strCache>
                <c:ptCount val="1"/>
                <c:pt idx="0">
                  <c:v>21Shares BTC ETP Price%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prstDash val="sysDash"/>
              </a:ln>
              <a:effectLst/>
            </c:spPr>
          </c:marker>
          <c:xVal>
            <c:numRef>
              <c:f>SIX!$AB$203:$AB$274</c:f>
              <c:numCache>
                <c:formatCode>0.0%</c:formatCode>
                <c:ptCount val="72"/>
                <c:pt idx="0" formatCode="0%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xVal>
          <c:yVal>
            <c:numRef>
              <c:f>SIX!$AC$203:$AC$274</c:f>
              <c:numCache>
                <c:formatCode>0%</c:formatCode>
                <c:ptCount val="72"/>
                <c:pt idx="0">
                  <c:v>-0.15</c:v>
                </c:pt>
                <c:pt idx="1">
                  <c:v>-0.14577464788732394</c:v>
                </c:pt>
                <c:pt idx="2">
                  <c:v>-0.14154929577464789</c:v>
                </c:pt>
                <c:pt idx="3">
                  <c:v>-0.13732394366197184</c:v>
                </c:pt>
                <c:pt idx="4">
                  <c:v>-0.13309859154929579</c:v>
                </c:pt>
                <c:pt idx="5">
                  <c:v>-0.12887323943661974</c:v>
                </c:pt>
                <c:pt idx="6">
                  <c:v>-0.12464788732394369</c:v>
                </c:pt>
                <c:pt idx="7">
                  <c:v>-0.12042253521126764</c:v>
                </c:pt>
                <c:pt idx="8">
                  <c:v>-0.11619718309859159</c:v>
                </c:pt>
                <c:pt idx="9">
                  <c:v>-0.11197183098591554</c:v>
                </c:pt>
                <c:pt idx="10">
                  <c:v>-0.10774647887323949</c:v>
                </c:pt>
                <c:pt idx="11">
                  <c:v>-0.10352112676056344</c:v>
                </c:pt>
                <c:pt idx="12">
                  <c:v>-9.9295774647887386E-2</c:v>
                </c:pt>
                <c:pt idx="13">
                  <c:v>-9.5070422535211335E-2</c:v>
                </c:pt>
                <c:pt idx="14">
                  <c:v>-9.0845070422535285E-2</c:v>
                </c:pt>
                <c:pt idx="15">
                  <c:v>-8.6619718309859234E-2</c:v>
                </c:pt>
                <c:pt idx="16">
                  <c:v>-8.2394366197183183E-2</c:v>
                </c:pt>
                <c:pt idx="17">
                  <c:v>-7.8169014084507132E-2</c:v>
                </c:pt>
                <c:pt idx="18">
                  <c:v>-7.3943661971831082E-2</c:v>
                </c:pt>
                <c:pt idx="19">
                  <c:v>-6.9718309859155031E-2</c:v>
                </c:pt>
                <c:pt idx="20">
                  <c:v>-6.549295774647898E-2</c:v>
                </c:pt>
                <c:pt idx="21">
                  <c:v>-6.1267605633802923E-2</c:v>
                </c:pt>
                <c:pt idx="22">
                  <c:v>-5.7042253521126865E-2</c:v>
                </c:pt>
                <c:pt idx="23">
                  <c:v>-5.2816901408450807E-2</c:v>
                </c:pt>
                <c:pt idx="24">
                  <c:v>-4.859154929577475E-2</c:v>
                </c:pt>
                <c:pt idx="25">
                  <c:v>-4.4366197183098692E-2</c:v>
                </c:pt>
                <c:pt idx="26">
                  <c:v>-4.0140845070422634E-2</c:v>
                </c:pt>
                <c:pt idx="27">
                  <c:v>-3.5915492957746577E-2</c:v>
                </c:pt>
                <c:pt idx="28">
                  <c:v>-3.1690140845070519E-2</c:v>
                </c:pt>
                <c:pt idx="29">
                  <c:v>-2.7464788732394461E-2</c:v>
                </c:pt>
                <c:pt idx="30">
                  <c:v>-2.3239436619718404E-2</c:v>
                </c:pt>
                <c:pt idx="31">
                  <c:v>-1.9014084507042346E-2</c:v>
                </c:pt>
                <c:pt idx="32">
                  <c:v>-1.478873239436629E-2</c:v>
                </c:pt>
                <c:pt idx="33">
                  <c:v>-1.0563380281690234E-2</c:v>
                </c:pt>
                <c:pt idx="34">
                  <c:v>-6.3380281690141784E-3</c:v>
                </c:pt>
                <c:pt idx="35">
                  <c:v>-2.1126760563381225E-3</c:v>
                </c:pt>
                <c:pt idx="36">
                  <c:v>2.1126760563379334E-3</c:v>
                </c:pt>
                <c:pt idx="37">
                  <c:v>6.3380281690139893E-3</c:v>
                </c:pt>
                <c:pt idx="38">
                  <c:v>1.0563380281690045E-2</c:v>
                </c:pt>
                <c:pt idx="39">
                  <c:v>1.4788732394366101E-2</c:v>
                </c:pt>
                <c:pt idx="40">
                  <c:v>1.9014084507042159E-2</c:v>
                </c:pt>
                <c:pt idx="41">
                  <c:v>2.3239436619718216E-2</c:v>
                </c:pt>
                <c:pt idx="42">
                  <c:v>2.7464788732394274E-2</c:v>
                </c:pt>
                <c:pt idx="43">
                  <c:v>3.1690140845070332E-2</c:v>
                </c:pt>
                <c:pt idx="44">
                  <c:v>3.5915492957746389E-2</c:v>
                </c:pt>
                <c:pt idx="45">
                  <c:v>4.0140845070422447E-2</c:v>
                </c:pt>
                <c:pt idx="46">
                  <c:v>4.4366197183098505E-2</c:v>
                </c:pt>
                <c:pt idx="47">
                  <c:v>4.8591549295774562E-2</c:v>
                </c:pt>
                <c:pt idx="48">
                  <c:v>5.281690140845062E-2</c:v>
                </c:pt>
                <c:pt idx="49">
                  <c:v>5.7042253521126678E-2</c:v>
                </c:pt>
                <c:pt idx="50">
                  <c:v>6.1267605633802735E-2</c:v>
                </c:pt>
                <c:pt idx="51">
                  <c:v>6.5492957746478786E-2</c:v>
                </c:pt>
                <c:pt idx="52">
                  <c:v>6.9718309859154837E-2</c:v>
                </c:pt>
                <c:pt idx="53">
                  <c:v>7.3943661971830887E-2</c:v>
                </c:pt>
                <c:pt idx="54">
                  <c:v>7.8169014084506938E-2</c:v>
                </c:pt>
                <c:pt idx="55">
                  <c:v>8.2394366197182989E-2</c:v>
                </c:pt>
                <c:pt idx="56">
                  <c:v>8.661971830985904E-2</c:v>
                </c:pt>
                <c:pt idx="57">
                  <c:v>9.084507042253509E-2</c:v>
                </c:pt>
                <c:pt idx="58">
                  <c:v>9.5070422535211141E-2</c:v>
                </c:pt>
                <c:pt idx="59">
                  <c:v>9.9295774647887192E-2</c:v>
                </c:pt>
                <c:pt idx="60">
                  <c:v>0.10352112676056324</c:v>
                </c:pt>
                <c:pt idx="61">
                  <c:v>0.10774647887323929</c:v>
                </c:pt>
                <c:pt idx="62">
                  <c:v>0.11197183098591534</c:v>
                </c:pt>
                <c:pt idx="63">
                  <c:v>0.11619718309859139</c:v>
                </c:pt>
                <c:pt idx="64">
                  <c:v>0.12042253521126745</c:v>
                </c:pt>
                <c:pt idx="65">
                  <c:v>0.1246478873239435</c:v>
                </c:pt>
                <c:pt idx="66">
                  <c:v>0.12887323943661955</c:v>
                </c:pt>
                <c:pt idx="67">
                  <c:v>0.1330985915492956</c:v>
                </c:pt>
                <c:pt idx="68">
                  <c:v>0.13732394366197165</c:v>
                </c:pt>
                <c:pt idx="69">
                  <c:v>0.1415492957746477</c:v>
                </c:pt>
                <c:pt idx="70">
                  <c:v>0.14577464788732375</c:v>
                </c:pt>
                <c:pt idx="71">
                  <c:v>0.1499999999999998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0E-8548-BA68-239D88D16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1856"/>
        <c:axId val="334335600"/>
      </c:scatterChart>
      <c:valAx>
        <c:axId val="3340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21Shares bitcoin ETP price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35600"/>
        <c:crosses val="autoZero"/>
        <c:crossBetween val="midCat"/>
      </c:valAx>
      <c:valAx>
        <c:axId val="3343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WisdomTree</a:t>
                </a:r>
                <a:r>
                  <a:rPr lang="en-GB" baseline="0%"/>
                  <a:t> bitcoin ETP % change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8" Type="http://purl.oclc.org/ooxml/officeDocument/relationships/chart" Target="../charts/chart15.xml"/><Relationship Id="rId3" Type="http://purl.oclc.org/ooxml/officeDocument/relationships/chart" Target="../charts/chart10.xml"/><Relationship Id="rId7" Type="http://purl.oclc.org/ooxml/officeDocument/relationships/chart" Target="../charts/chart14.xml"/><Relationship Id="rId2" Type="http://purl.oclc.org/ooxml/officeDocument/relationships/chart" Target="../charts/chart9.xml"/><Relationship Id="rId1" Type="http://purl.oclc.org/ooxml/officeDocument/relationships/chart" Target="../charts/chart8.xml"/><Relationship Id="rId6" Type="http://purl.oclc.org/ooxml/officeDocument/relationships/chart" Target="../charts/chart13.xml"/><Relationship Id="rId11" Type="http://purl.oclc.org/ooxml/officeDocument/relationships/chart" Target="../charts/chart18.xml"/><Relationship Id="rId5" Type="http://purl.oclc.org/ooxml/officeDocument/relationships/chart" Target="../charts/chart12.xml"/><Relationship Id="rId10" Type="http://purl.oclc.org/ooxml/officeDocument/relationships/chart" Target="../charts/chart17.xml"/><Relationship Id="rId4" Type="http://purl.oclc.org/ooxml/officeDocument/relationships/chart" Target="../charts/chart11.xml"/><Relationship Id="rId9" Type="http://purl.oclc.org/ooxml/officeDocument/relationships/chart" Target="../charts/chart1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393700</xdr:colOff>
      <xdr:row>1</xdr:row>
      <xdr:rowOff>101600</xdr:rowOff>
    </xdr:from>
    <xdr:to>
      <xdr:col>20</xdr:col>
      <xdr:colOff>13364</xdr:colOff>
      <xdr:row>17</xdr:row>
      <xdr:rowOff>58699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5EF1E-3481-3D49-A403-CDD99667D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381000</xdr:colOff>
      <xdr:row>16</xdr:row>
      <xdr:rowOff>147158</xdr:rowOff>
    </xdr:from>
    <xdr:to>
      <xdr:col>20</xdr:col>
      <xdr:colOff>664</xdr:colOff>
      <xdr:row>32</xdr:row>
      <xdr:rowOff>104256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1E6B77-B3A7-704C-8C1C-A857E1670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381000</xdr:colOff>
      <xdr:row>33</xdr:row>
      <xdr:rowOff>101600</xdr:rowOff>
    </xdr:from>
    <xdr:to>
      <xdr:col>20</xdr:col>
      <xdr:colOff>664</xdr:colOff>
      <xdr:row>49</xdr:row>
      <xdr:rowOff>58699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D09467-CEFF-6144-AF51-FF707C6B4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20</xdr:col>
      <xdr:colOff>50800</xdr:colOff>
      <xdr:row>1</xdr:row>
      <xdr:rowOff>114300</xdr:rowOff>
    </xdr:from>
    <xdr:to>
      <xdr:col>25</xdr:col>
      <xdr:colOff>495964</xdr:colOff>
      <xdr:row>17</xdr:row>
      <xdr:rowOff>71399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F58942-8E29-3B49-B598-951AA4BE6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14</xdr:col>
      <xdr:colOff>365760</xdr:colOff>
      <xdr:row>49</xdr:row>
      <xdr:rowOff>91440</xdr:rowOff>
    </xdr:from>
    <xdr:to>
      <xdr:col>19</xdr:col>
      <xdr:colOff>810924</xdr:colOff>
      <xdr:row>65</xdr:row>
      <xdr:rowOff>48539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7F5696-540B-014D-90B5-CA3F9C859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20</xdr:col>
      <xdr:colOff>25400</xdr:colOff>
      <xdr:row>33</xdr:row>
      <xdr:rowOff>101600</xdr:rowOff>
    </xdr:from>
    <xdr:to>
      <xdr:col>25</xdr:col>
      <xdr:colOff>470564</xdr:colOff>
      <xdr:row>49</xdr:row>
      <xdr:rowOff>58699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886FBE-D27D-B949-AEC6-219C4F3C3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20</xdr:col>
      <xdr:colOff>22477</xdr:colOff>
      <xdr:row>49</xdr:row>
      <xdr:rowOff>89912</xdr:rowOff>
    </xdr:from>
    <xdr:to>
      <xdr:col>25</xdr:col>
      <xdr:colOff>487680</xdr:colOff>
      <xdr:row>65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EBA8C18-72A7-B243-816A-1D1F8FC2A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0.6749</cdr:x>
      <cdr:y>0.00396</cdr:y>
    </cdr:from>
    <cdr:to>
      <cdr:x>0.99722</cdr:x>
      <cdr:y>0.09105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56051B29-626A-7342-8B2B-513BB66768C3}"/>
            </a:ext>
          </a:extLst>
        </cdr:cNvPr>
        <cdr:cNvSpPr txBox="1"/>
      </cdr:nvSpPr>
      <cdr:spPr>
        <a:xfrm xmlns:a="http://purl.oclc.org/ooxml/drawingml/main">
          <a:off x="3086100" y="12700"/>
          <a:ext cx="1473864" cy="279400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99.987%</a:t>
          </a:r>
        </a:p>
      </cdr:txBody>
    </cdr:sp>
  </cdr:relSizeAnchor>
</c:userShapes>
</file>

<file path=xl/drawings/drawing3.xml><?xml version="1.0" encoding="utf-8"?>
<c:userShapes xmlns:c="http://purl.oclc.org/ooxml/drawingml/chart">
  <cdr:relSizeAnchor xmlns:cdr="http://purl.oclc.org/ooxml/drawingml/chartDrawing">
    <cdr:from>
      <cdr:x>0.67768</cdr:x>
      <cdr:y>0.00396</cdr:y>
    </cdr:from>
    <cdr:to>
      <cdr:x>0.99722</cdr:x>
      <cdr:y>0.09105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56051B29-626A-7342-8B2B-513BB66768C3}"/>
            </a:ext>
          </a:extLst>
        </cdr:cNvPr>
        <cdr:cNvSpPr txBox="1"/>
      </cdr:nvSpPr>
      <cdr:spPr>
        <a:xfrm xmlns:a="http://purl.oclc.org/ooxml/drawingml/main">
          <a:off x="3098800" y="12705"/>
          <a:ext cx="1461152" cy="279395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99.986%</a:t>
          </a:r>
        </a:p>
      </cdr:txBody>
    </cdr:sp>
  </cdr:relSizeAnchor>
</c:userShapes>
</file>

<file path=xl/drawings/drawing4.xml><?xml version="1.0" encoding="utf-8"?>
<c:userShapes xmlns:c="http://purl.oclc.org/ooxml/drawingml/chart">
  <cdr:relSizeAnchor xmlns:cdr="http://purl.oclc.org/ooxml/drawingml/chartDrawing">
    <cdr:from>
      <cdr:x>0.66335</cdr:x>
      <cdr:y>0.00396</cdr:y>
    </cdr:from>
    <cdr:to>
      <cdr:x>0.99722</cdr:x>
      <cdr:y>0.08431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56051B29-626A-7342-8B2B-513BB66768C3}"/>
            </a:ext>
          </a:extLst>
        </cdr:cNvPr>
        <cdr:cNvSpPr txBox="1"/>
      </cdr:nvSpPr>
      <cdr:spPr>
        <a:xfrm xmlns:a="http://purl.oclc.org/ooxml/drawingml/main">
          <a:off x="3013159" y="12648"/>
          <a:ext cx="1516532" cy="256637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99.986%</a:t>
          </a:r>
        </a:p>
      </cdr:txBody>
    </cdr:sp>
  </cdr:relSizeAnchor>
</c:userShapes>
</file>

<file path=xl/drawings/drawing5.xml><?xml version="1.0" encoding="utf-8"?>
<c:userShapes xmlns:c="http://purl.oclc.org/ooxml/drawingml/chart">
  <cdr:relSizeAnchor xmlns:cdr="http://purl.oclc.org/ooxml/drawingml/chartDrawing">
    <cdr:from>
      <cdr:x>0.67212</cdr:x>
      <cdr:y>0.00396</cdr:y>
    </cdr:from>
    <cdr:to>
      <cdr:x>0.99722</cdr:x>
      <cdr:y>0.07917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56051B29-626A-7342-8B2B-513BB66768C3}"/>
            </a:ext>
          </a:extLst>
        </cdr:cNvPr>
        <cdr:cNvSpPr txBox="1"/>
      </cdr:nvSpPr>
      <cdr:spPr>
        <a:xfrm xmlns:a="http://purl.oclc.org/ooxml/drawingml/main">
          <a:off x="3073400" y="12705"/>
          <a:ext cx="1486552" cy="241295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99.985%</a:t>
          </a:r>
        </a:p>
      </cdr:txBody>
    </cdr:sp>
  </cdr:relSizeAnchor>
</c:userShapes>
</file>

<file path=xl/drawings/drawing6.xml><?xml version="1.0" encoding="utf-8"?>
<c:userShapes xmlns:c="http://purl.oclc.org/ooxml/drawingml/chart">
  <cdr:relSizeAnchor xmlns:cdr="http://purl.oclc.org/ooxml/drawingml/chartDrawing">
    <cdr:from>
      <cdr:x>0.67212</cdr:x>
      <cdr:y>0.00396</cdr:y>
    </cdr:from>
    <cdr:to>
      <cdr:x>0.99722</cdr:x>
      <cdr:y>0.07917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56051B29-626A-7342-8B2B-513BB66768C3}"/>
            </a:ext>
          </a:extLst>
        </cdr:cNvPr>
        <cdr:cNvSpPr txBox="1"/>
      </cdr:nvSpPr>
      <cdr:spPr>
        <a:xfrm xmlns:a="http://purl.oclc.org/ooxml/drawingml/main">
          <a:off x="3073400" y="12705"/>
          <a:ext cx="1486552" cy="241295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99.983%</a:t>
          </a:r>
        </a:p>
      </cdr:txBody>
    </cdr:sp>
  </cdr:relSizeAnchor>
</c:userShapes>
</file>

<file path=xl/drawings/drawing7.xml><?xml version="1.0" encoding="utf-8"?>
<c:userShapes xmlns:c="http://purl.oclc.org/ooxml/drawingml/chart">
  <cdr:relSizeAnchor xmlns:cdr="http://purl.oclc.org/ooxml/drawingml/chartDrawing">
    <cdr:from>
      <cdr:x>0.67212</cdr:x>
      <cdr:y>0.00396</cdr:y>
    </cdr:from>
    <cdr:to>
      <cdr:x>0.99722</cdr:x>
      <cdr:y>0.07917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56051B29-626A-7342-8B2B-513BB66768C3}"/>
            </a:ext>
          </a:extLst>
        </cdr:cNvPr>
        <cdr:cNvSpPr txBox="1"/>
      </cdr:nvSpPr>
      <cdr:spPr>
        <a:xfrm xmlns:a="http://purl.oclc.org/ooxml/drawingml/main">
          <a:off x="3073400" y="12705"/>
          <a:ext cx="1486552" cy="241295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99.994%</a:t>
          </a:r>
        </a:p>
      </cdr:txBody>
    </cdr:sp>
  </cdr:relSizeAnchor>
</c:userShapes>
</file>

<file path=xl/drawings/drawing8.xml><?xml version="1.0" encoding="utf-8"?>
<c:userShapes xmlns:c="http://purl.oclc.org/ooxml/drawingml/chart">
  <cdr:relSizeAnchor xmlns:cdr="http://purl.oclc.org/ooxml/drawingml/chartDrawing">
    <cdr:from>
      <cdr:x>0.71144</cdr:x>
      <cdr:y>0.00374</cdr:y>
    </cdr:from>
    <cdr:to>
      <cdr:x>1</cdr:x>
      <cdr:y>0.07789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7BC69DF7-C323-E542-8D2A-4EA5B3C57F51}"/>
            </a:ext>
          </a:extLst>
        </cdr:cNvPr>
        <cdr:cNvSpPr txBox="1"/>
      </cdr:nvSpPr>
      <cdr:spPr>
        <a:xfrm xmlns:a="http://purl.oclc.org/ooxml/drawingml/main">
          <a:off x="3245556" y="12315"/>
          <a:ext cx="1316419" cy="244250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100%</a:t>
          </a:r>
        </a:p>
      </cdr:txBody>
    </cdr:sp>
  </cdr:relSizeAnchor>
</c:userShapes>
</file>

<file path=xl/drawings/drawing9.xml><?xml version="1.0" encoding="utf-8"?>
<xdr:wsDr xmlns:xdr="http://purl.oclc.org/ooxml/drawingml/spreadsheetDrawing" xmlns:a="http://purl.oclc.org/ooxml/drawingml/main">
  <xdr:twoCellAnchor>
    <xdr:from>
      <xdr:col>22</xdr:col>
      <xdr:colOff>272708</xdr:colOff>
      <xdr:row>1</xdr:row>
      <xdr:rowOff>46977</xdr:rowOff>
    </xdr:from>
    <xdr:to>
      <xdr:col>32</xdr:col>
      <xdr:colOff>653708</xdr:colOff>
      <xdr:row>29</xdr:row>
      <xdr:rowOff>175616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3A1DC9-F058-AC4C-8CB8-56B642A42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22</xdr:col>
      <xdr:colOff>670506</xdr:colOff>
      <xdr:row>30</xdr:row>
      <xdr:rowOff>75928</xdr:rowOff>
    </xdr:from>
    <xdr:to>
      <xdr:col>33</xdr:col>
      <xdr:colOff>204839</xdr:colOff>
      <xdr:row>58</xdr:row>
      <xdr:rowOff>95592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F6726D-FB43-5549-BF31-CB07010E2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29</xdr:col>
      <xdr:colOff>95629</xdr:colOff>
      <xdr:row>201</xdr:row>
      <xdr:rowOff>62278</xdr:rowOff>
    </xdr:from>
    <xdr:to>
      <xdr:col>34</xdr:col>
      <xdr:colOff>552553</xdr:colOff>
      <xdr:row>217</xdr:row>
      <xdr:rowOff>72059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CABD0F-524A-C249-9F2D-64C74C33D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29</xdr:col>
      <xdr:colOff>101389</xdr:colOff>
      <xdr:row>217</xdr:row>
      <xdr:rowOff>129000</xdr:rowOff>
    </xdr:from>
    <xdr:to>
      <xdr:col>34</xdr:col>
      <xdr:colOff>558313</xdr:colOff>
      <xdr:row>233</xdr:row>
      <xdr:rowOff>138781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5E793A-2FFC-E143-B2E2-F314BD4D7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29</xdr:col>
      <xdr:colOff>112339</xdr:colOff>
      <xdr:row>233</xdr:row>
      <xdr:rowOff>192786</xdr:rowOff>
    </xdr:from>
    <xdr:to>
      <xdr:col>34</xdr:col>
      <xdr:colOff>569263</xdr:colOff>
      <xdr:row>249</xdr:row>
      <xdr:rowOff>202566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B379CF-F17B-8B4E-B1B6-100F22FF9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34</xdr:col>
      <xdr:colOff>626241</xdr:colOff>
      <xdr:row>201</xdr:row>
      <xdr:rowOff>68098</xdr:rowOff>
    </xdr:from>
    <xdr:to>
      <xdr:col>40</xdr:col>
      <xdr:colOff>240862</xdr:colOff>
      <xdr:row>217</xdr:row>
      <xdr:rowOff>76638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913003-0EF6-6342-A0A0-D85C2DCEA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34</xdr:col>
      <xdr:colOff>635000</xdr:colOff>
      <xdr:row>217</xdr:row>
      <xdr:rowOff>129000</xdr:rowOff>
    </xdr:from>
    <xdr:to>
      <xdr:col>40</xdr:col>
      <xdr:colOff>249621</xdr:colOff>
      <xdr:row>233</xdr:row>
      <xdr:rowOff>137540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8C8BF2-D66E-384F-A83C-9C185813D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34</xdr:col>
      <xdr:colOff>635001</xdr:colOff>
      <xdr:row>233</xdr:row>
      <xdr:rowOff>195642</xdr:rowOff>
    </xdr:from>
    <xdr:to>
      <xdr:col>40</xdr:col>
      <xdr:colOff>249622</xdr:colOff>
      <xdr:row>249</xdr:row>
      <xdr:rowOff>204181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B803767-6189-6F4E-9EEB-5F7323676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29</xdr:col>
      <xdr:colOff>106730</xdr:colOff>
      <xdr:row>253</xdr:row>
      <xdr:rowOff>29763</xdr:rowOff>
    </xdr:from>
    <xdr:to>
      <xdr:col>34</xdr:col>
      <xdr:colOff>563654</xdr:colOff>
      <xdr:row>269</xdr:row>
      <xdr:rowOff>39544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542C2D7-9770-C346-94F0-F547117FC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34</xdr:col>
      <xdr:colOff>589587</xdr:colOff>
      <xdr:row>253</xdr:row>
      <xdr:rowOff>28735</xdr:rowOff>
    </xdr:from>
    <xdr:to>
      <xdr:col>40</xdr:col>
      <xdr:colOff>225502</xdr:colOff>
      <xdr:row>269</xdr:row>
      <xdr:rowOff>38517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7ED8B9-ABF2-A143-AAB6-E4938F140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29</xdr:col>
      <xdr:colOff>102113</xdr:colOff>
      <xdr:row>269</xdr:row>
      <xdr:rowOff>71838</xdr:rowOff>
    </xdr:from>
    <xdr:to>
      <xdr:col>34</xdr:col>
      <xdr:colOff>559037</xdr:colOff>
      <xdr:row>285</xdr:row>
      <xdr:rowOff>81619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03ABC53-5F45-F846-A64C-A1457E53B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33</xdr:col>
      <xdr:colOff>166767</xdr:colOff>
      <xdr:row>201</xdr:row>
      <xdr:rowOff>51313</xdr:rowOff>
    </xdr:from>
    <xdr:to>
      <xdr:col>34</xdr:col>
      <xdr:colOff>551616</xdr:colOff>
      <xdr:row>202</xdr:row>
      <xdr:rowOff>76969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D278F28-1068-8C44-BC09-DBCCCB26A25A}"/>
            </a:ext>
          </a:extLst>
        </xdr:cNvPr>
        <xdr:cNvSpPr txBox="1"/>
      </xdr:nvSpPr>
      <xdr:spPr>
        <a:xfrm>
          <a:off x="29133030" y="256566"/>
          <a:ext cx="1205859" cy="230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correlation = 67%</a:t>
          </a:r>
        </a:p>
      </xdr:txBody>
    </xdr:sp>
    <xdr:clientData/>
  </xdr:twoCellAnchor>
</xdr:wsDr>
</file>

<file path=xl/drawings/drawing10.xml><?xml version="1.0" encoding="utf-8"?>
<c:userShapes xmlns:c="http://purl.oclc.org/ooxml/drawingml/chart">
  <cdr:relSizeAnchor xmlns:cdr="http://purl.oclc.org/ooxml/drawingml/chartDrawing">
    <cdr:from>
      <cdr:x>0.73567</cdr:x>
      <cdr:y>0</cdr:y>
    </cdr:from>
    <cdr:to>
      <cdr:x>1</cdr:x>
      <cdr:y>0.0701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1D278F28-1068-8C44-BC09-DBCCCB26A25A}"/>
            </a:ext>
          </a:extLst>
        </cdr:cNvPr>
        <cdr:cNvSpPr txBox="1"/>
      </cdr:nvSpPr>
      <cdr:spPr>
        <a:xfrm xmlns:a="http://purl.oclc.org/ooxml/drawingml/main">
          <a:off x="3356116" y="0"/>
          <a:ext cx="1205859" cy="230908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66%</a:t>
          </a:r>
        </a:p>
      </cdr:txBody>
    </cdr:sp>
  </cdr:relSizeAnchor>
</c:userShapes>
</file>

<file path=xl/drawings/drawing11.xml><?xml version="1.0" encoding="utf-8"?>
<c:userShapes xmlns:c="http://purl.oclc.org/ooxml/drawingml/chart">
  <cdr:relSizeAnchor xmlns:cdr="http://purl.oclc.org/ooxml/drawingml/chartDrawing">
    <cdr:from>
      <cdr:x>0.73567</cdr:x>
      <cdr:y>0</cdr:y>
    </cdr:from>
    <cdr:to>
      <cdr:x>1</cdr:x>
      <cdr:y>0.0701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56051B29-626A-7342-8B2B-513BB66768C3}"/>
            </a:ext>
          </a:extLst>
        </cdr:cNvPr>
        <cdr:cNvSpPr txBox="1"/>
      </cdr:nvSpPr>
      <cdr:spPr>
        <a:xfrm xmlns:a="http://purl.oclc.org/ooxml/drawingml/main">
          <a:off x="3356116" y="0"/>
          <a:ext cx="1205859" cy="230908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62%</a:t>
          </a:r>
        </a:p>
      </cdr:txBody>
    </cdr:sp>
  </cdr:relSizeAnchor>
</c:userShapes>
</file>

<file path=xl/drawings/drawing12.xml><?xml version="1.0" encoding="utf-8"?>
<c:userShapes xmlns:c="http://purl.oclc.org/ooxml/drawingml/chart">
  <cdr:relSizeAnchor xmlns:cdr="http://purl.oclc.org/ooxml/drawingml/chartDrawing">
    <cdr:from>
      <cdr:x>0.73567</cdr:x>
      <cdr:y>0</cdr:y>
    </cdr:from>
    <cdr:to>
      <cdr:x>1</cdr:x>
      <cdr:y>0.0701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7E957A2E-1F72-BC49-86DE-3C06AD45C283}"/>
            </a:ext>
          </a:extLst>
        </cdr:cNvPr>
        <cdr:cNvSpPr txBox="1"/>
      </cdr:nvSpPr>
      <cdr:spPr>
        <a:xfrm xmlns:a="http://purl.oclc.org/ooxml/drawingml/main">
          <a:off x="3356116" y="0"/>
          <a:ext cx="1205859" cy="230908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96%</a:t>
          </a:r>
        </a:p>
      </cdr:txBody>
    </cdr:sp>
  </cdr:relSizeAnchor>
</c:userShapes>
</file>

<file path=xl/drawings/drawing13.xml><?xml version="1.0" encoding="utf-8"?>
<c:userShapes xmlns:c="http://purl.oclc.org/ooxml/drawingml/chart">
  <cdr:relSizeAnchor xmlns:cdr="http://purl.oclc.org/ooxml/drawingml/chartDrawing">
    <cdr:from>
      <cdr:x>0.73567</cdr:x>
      <cdr:y>0</cdr:y>
    </cdr:from>
    <cdr:to>
      <cdr:x>1</cdr:x>
      <cdr:y>0.0701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7E957A2E-1F72-BC49-86DE-3C06AD45C283}"/>
            </a:ext>
          </a:extLst>
        </cdr:cNvPr>
        <cdr:cNvSpPr txBox="1"/>
      </cdr:nvSpPr>
      <cdr:spPr>
        <a:xfrm xmlns:a="http://purl.oclc.org/ooxml/drawingml/main">
          <a:off x="3356116" y="0"/>
          <a:ext cx="1205859" cy="230908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95%</a:t>
          </a:r>
        </a:p>
      </cdr:txBody>
    </cdr:sp>
  </cdr:relSizeAnchor>
</c:userShapes>
</file>

<file path=xl/drawings/drawing14.xml><?xml version="1.0" encoding="utf-8"?>
<c:userShapes xmlns:c="http://purl.oclc.org/ooxml/drawingml/chart">
  <cdr:relSizeAnchor xmlns:cdr="http://purl.oclc.org/ooxml/drawingml/chartDrawing">
    <cdr:from>
      <cdr:x>0.73567</cdr:x>
      <cdr:y>0</cdr:y>
    </cdr:from>
    <cdr:to>
      <cdr:x>1</cdr:x>
      <cdr:y>0.0701</cdr:y>
    </cdr:to>
    <cdr:sp macro="" textlink="">
      <cdr:nvSpPr>
        <cdr:cNvPr id="2" name="TextBox 17">
          <a:extLst xmlns:a="http://purl.oclc.org/ooxml/drawingml/main">
            <a:ext uri="{FF2B5EF4-FFF2-40B4-BE49-F238E27FC236}">
              <a16:creationId xmlns:a16="http://schemas.microsoft.com/office/drawing/2014/main" id="{F65548D7-FB2D-2E44-A713-01794E5E2DD0}"/>
            </a:ext>
          </a:extLst>
        </cdr:cNvPr>
        <cdr:cNvSpPr txBox="1"/>
      </cdr:nvSpPr>
      <cdr:spPr>
        <a:xfrm xmlns:a="http://purl.oclc.org/ooxml/drawingml/main">
          <a:off x="3356116" y="0"/>
          <a:ext cx="1205859" cy="230908"/>
        </a:xfrm>
        <a:prstGeom xmlns:a="http://purl.oclc.org/ooxml/drawingml/main" prst="rect">
          <a:avLst/>
        </a:prstGeom>
        <a:solidFill xmlns:a="http://purl.oclc.org/ooxml/drawingml/main">
          <a:schemeClr val="lt1"/>
        </a:solidFill>
        <a:ln xmlns:a="http://purl.oclc.org/ooxml/drawingml/main" w="9525" cmpd="sng">
          <a:solidFill>
            <a:schemeClr val="lt1">
              <a:shade val="50%"/>
            </a:schemeClr>
          </a:solidFill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100"/>
            <a:t>correlation = 99%</a:t>
          </a: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9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6"/>
  <sheetViews>
    <sheetView topLeftCell="K1" zoomScale="107" workbookViewId="0">
      <selection activeCell="AB30" sqref="AB30"/>
    </sheetView>
  </sheetViews>
  <sheetFormatPr baseColWidth="10" defaultRowHeight="16" x14ac:dyDescent="0.2"/>
  <cols>
    <col min="1" max="1" width="11" style="3" bestFit="1" customWidth="1"/>
    <col min="2" max="2" width="11" bestFit="1" customWidth="1"/>
    <col min="3" max="3" width="13" bestFit="1" customWidth="1"/>
    <col min="4" max="4" width="11" bestFit="1" customWidth="1"/>
    <col min="5" max="5" width="14.1640625" bestFit="1" customWidth="1"/>
    <col min="6" max="6" width="11" bestFit="1" customWidth="1"/>
    <col min="7" max="7" width="14.1640625" style="4" bestFit="1" customWidth="1"/>
    <col min="8" max="8" width="11" bestFit="1" customWidth="1"/>
    <col min="9" max="9" width="14.33203125" bestFit="1" customWidth="1"/>
    <col min="10" max="10" width="14.1640625" customWidth="1"/>
    <col min="11" max="11" width="11.6640625" bestFit="1" customWidth="1"/>
    <col min="12" max="14" width="11" bestFit="1" customWidth="1"/>
    <col min="15" max="26" width="10.83203125" style="16"/>
  </cols>
  <sheetData>
    <row r="1" spans="1:18" x14ac:dyDescent="0.2">
      <c r="A1" s="2" t="s">
        <v>0</v>
      </c>
      <c r="B1" s="11" t="s">
        <v>283</v>
      </c>
      <c r="C1" s="11" t="s">
        <v>284</v>
      </c>
      <c r="D1" s="2" t="s">
        <v>285</v>
      </c>
      <c r="E1" s="2" t="s">
        <v>286</v>
      </c>
      <c r="F1" s="2" t="s">
        <v>287</v>
      </c>
      <c r="G1" s="11" t="s">
        <v>288</v>
      </c>
      <c r="H1" s="2" t="s">
        <v>289</v>
      </c>
      <c r="I1" s="11" t="s">
        <v>290</v>
      </c>
      <c r="J1" s="11" t="s">
        <v>0</v>
      </c>
      <c r="K1" s="11" t="s">
        <v>421</v>
      </c>
      <c r="L1" s="2" t="s">
        <v>422</v>
      </c>
      <c r="M1" s="2" t="s">
        <v>423</v>
      </c>
      <c r="N1" s="2" t="s">
        <v>424</v>
      </c>
      <c r="P1" s="27">
        <f>CORREL(L3:L410,M3:M410)</f>
        <v>0.99985160244847415</v>
      </c>
      <c r="Q1" s="16">
        <f>CORREL(L3:L409,N3:N409)</f>
        <v>0.99983263683562962</v>
      </c>
      <c r="R1" s="27">
        <f>CORREL(M2:M409,N2:N409)</f>
        <v>0.99994224458838954</v>
      </c>
    </row>
    <row r="2" spans="1:18" x14ac:dyDescent="0.2">
      <c r="A2" s="3" t="d">
        <v>2021-01-01</v>
      </c>
      <c r="B2" s="11">
        <v>29412.84</v>
      </c>
      <c r="C2" s="11">
        <v>650105886.39999998</v>
      </c>
      <c r="D2" s="11">
        <v>29402.639999999999</v>
      </c>
      <c r="E2" s="11">
        <v>257112705</v>
      </c>
      <c r="F2" s="11">
        <v>29401.759999999998</v>
      </c>
      <c r="G2" s="11">
        <v>43177013.399999999</v>
      </c>
      <c r="H2" s="11">
        <v>29398.9</v>
      </c>
      <c r="I2" s="11">
        <v>171375090.40000001</v>
      </c>
      <c r="J2" s="11" t="str">
        <f>_xlfn.VALUETOTEXT(A2)</f>
        <v>44197</v>
      </c>
      <c r="K2" s="24">
        <f>CORREL(K3:K410,L3:L410)</f>
        <v>0.99986905021906003</v>
      </c>
      <c r="M2" s="24">
        <f>CORREL(K3:K410,M3:M410)</f>
        <v>0.99986315856529251</v>
      </c>
      <c r="N2" s="24">
        <f>CORREL(K3:K409,N3:N409)</f>
        <v>0.99985780735083329</v>
      </c>
    </row>
    <row r="3" spans="1:18" x14ac:dyDescent="0.2">
      <c r="A3" s="3" t="d">
        <v>2021-01-02</v>
      </c>
      <c r="B3" s="11">
        <v>32225.91</v>
      </c>
      <c r="C3" s="11">
        <v>1469812737</v>
      </c>
      <c r="D3" s="11">
        <v>32216.53</v>
      </c>
      <c r="E3" s="11">
        <v>560132127.89999998</v>
      </c>
      <c r="F3" s="11">
        <v>32213.64</v>
      </c>
      <c r="G3" s="11">
        <v>110689164.09999999</v>
      </c>
      <c r="H3" s="11">
        <v>32238.799999999999</v>
      </c>
      <c r="I3" s="11">
        <v>620510775.5</v>
      </c>
      <c r="J3" s="11" t="str">
        <f t="shared" ref="J3:J66" si="0">_xlfn.VALUETOTEXT(A3)</f>
        <v>44198</v>
      </c>
      <c r="K3" s="22">
        <f>B3/B2-1</f>
        <v>9.5640883369304097E-2</v>
      </c>
      <c r="L3" s="22">
        <f>D3/D2-1</f>
        <v>9.5701950573145789E-2</v>
      </c>
      <c r="M3" s="22">
        <f>F3/F2-1</f>
        <v>9.5636451695408686E-2</v>
      </c>
      <c r="N3" s="22">
        <f>H3/H2-1</f>
        <v>9.6598852338012575E-2</v>
      </c>
    </row>
    <row r="4" spans="1:18" x14ac:dyDescent="0.2">
      <c r="A4" s="3" t="d">
        <v>2021-01-03</v>
      </c>
      <c r="B4" s="11">
        <v>33080.660000000003</v>
      </c>
      <c r="C4" s="11">
        <v>1237588192</v>
      </c>
      <c r="D4" s="11">
        <v>33097.83</v>
      </c>
      <c r="E4" s="11">
        <v>473869490.39999998</v>
      </c>
      <c r="F4" s="11">
        <v>33124.080000000002</v>
      </c>
      <c r="G4" s="11">
        <v>76022647.790000007</v>
      </c>
      <c r="H4" s="11">
        <v>33082.699999999997</v>
      </c>
      <c r="I4" s="11">
        <v>406547778.5</v>
      </c>
      <c r="J4" s="11" t="str">
        <f t="shared" si="0"/>
        <v>44199</v>
      </c>
      <c r="K4" s="22">
        <f t="shared" ref="K4:K67" si="1">B4/B3-1</f>
        <v>2.6523688547507307E-2</v>
      </c>
      <c r="L4" s="22">
        <f t="shared" ref="L4:L67" si="2">D4/D3-1</f>
        <v>2.7355522149654421E-2</v>
      </c>
      <c r="M4" s="22">
        <f t="shared" ref="M4:M67" si="3">F4/F3-1</f>
        <v>2.8262562069980346E-2</v>
      </c>
      <c r="N4" s="22">
        <f t="shared" ref="N4:N67" si="4">H4/H3-1</f>
        <v>2.6176532625283855E-2</v>
      </c>
    </row>
    <row r="5" spans="1:18" x14ac:dyDescent="0.2">
      <c r="A5" s="3" t="d">
        <v>2021-01-04</v>
      </c>
      <c r="B5" s="11">
        <v>32019.99</v>
      </c>
      <c r="C5" s="11">
        <v>1446587354</v>
      </c>
      <c r="D5" s="11">
        <v>32005.88</v>
      </c>
      <c r="E5" s="11">
        <v>698083532.89999998</v>
      </c>
      <c r="F5" s="11">
        <v>32039.02</v>
      </c>
      <c r="G5" s="11">
        <v>138058132.30000001</v>
      </c>
      <c r="H5" s="11">
        <v>32048</v>
      </c>
      <c r="I5" s="11">
        <v>499518075.89999998</v>
      </c>
      <c r="J5" s="11" t="str">
        <f t="shared" si="0"/>
        <v>44200</v>
      </c>
      <c r="K5" s="22">
        <f t="shared" si="1"/>
        <v>-3.2063145052124153E-2</v>
      </c>
      <c r="L5" s="22">
        <f t="shared" si="2"/>
        <v>-3.2991588874557665E-2</v>
      </c>
      <c r="M5" s="22">
        <f t="shared" si="3"/>
        <v>-3.2757438093375058E-2</v>
      </c>
      <c r="N5" s="22">
        <f t="shared" si="4"/>
        <v>-3.1276165488306473E-2</v>
      </c>
    </row>
    <row r="6" spans="1:18" x14ac:dyDescent="0.2">
      <c r="A6" s="3" t="d">
        <v>2021-01-05</v>
      </c>
      <c r="B6" s="11">
        <v>34030.639999999999</v>
      </c>
      <c r="C6" s="11">
        <v>1368729564</v>
      </c>
      <c r="D6" s="11">
        <v>34039.050000000003</v>
      </c>
      <c r="E6" s="11">
        <v>478865488.80000001</v>
      </c>
      <c r="F6" s="11">
        <v>34090.9</v>
      </c>
      <c r="G6" s="11">
        <v>100612737</v>
      </c>
      <c r="H6" s="11">
        <v>34050</v>
      </c>
      <c r="I6" s="11">
        <v>356516705.19999999</v>
      </c>
      <c r="J6" s="11" t="str">
        <f t="shared" si="0"/>
        <v>44201</v>
      </c>
      <c r="K6" s="22">
        <f t="shared" si="1"/>
        <v>6.2793586131663304E-2</v>
      </c>
      <c r="L6" s="22">
        <f t="shared" si="2"/>
        <v>6.3524889801499063E-2</v>
      </c>
      <c r="M6" s="22">
        <f t="shared" si="3"/>
        <v>6.4043157374976012E-2</v>
      </c>
      <c r="N6" s="22">
        <f t="shared" si="4"/>
        <v>6.2468796804792781E-2</v>
      </c>
    </row>
    <row r="7" spans="1:18" x14ac:dyDescent="0.2">
      <c r="A7" s="3" t="d">
        <v>2021-01-06</v>
      </c>
      <c r="B7" s="11">
        <v>36859.26</v>
      </c>
      <c r="C7" s="11">
        <v>1603357710</v>
      </c>
      <c r="D7" s="11">
        <v>36849.94</v>
      </c>
      <c r="E7" s="11">
        <v>672279493.5</v>
      </c>
      <c r="F7" s="11">
        <v>36907.040000000001</v>
      </c>
      <c r="G7" s="11">
        <v>161223162</v>
      </c>
      <c r="H7" s="11">
        <v>36876.699999999997</v>
      </c>
      <c r="I7" s="11">
        <v>432938454.60000002</v>
      </c>
      <c r="J7" s="11" t="str">
        <f t="shared" si="0"/>
        <v>44202</v>
      </c>
      <c r="K7" s="22">
        <f t="shared" si="1"/>
        <v>8.3119800274106037E-2</v>
      </c>
      <c r="L7" s="22">
        <f t="shared" si="2"/>
        <v>8.2578391582608823E-2</v>
      </c>
      <c r="M7" s="22">
        <f t="shared" si="3"/>
        <v>8.2606795361812146E-2</v>
      </c>
      <c r="N7" s="22">
        <f t="shared" si="4"/>
        <v>8.3016152716593128E-2</v>
      </c>
    </row>
    <row r="8" spans="1:18" x14ac:dyDescent="0.2">
      <c r="A8" s="3" t="d">
        <v>2021-01-07</v>
      </c>
      <c r="B8" s="11">
        <v>39505.56</v>
      </c>
      <c r="C8" s="11">
        <v>1910133308</v>
      </c>
      <c r="D8" s="11">
        <v>39510.49</v>
      </c>
      <c r="E8" s="11">
        <v>866919506.39999998</v>
      </c>
      <c r="F8" s="11">
        <v>39500</v>
      </c>
      <c r="G8" s="11">
        <v>203077578.5</v>
      </c>
      <c r="H8" s="11">
        <v>39489</v>
      </c>
      <c r="I8" s="11">
        <v>619583357.79999995</v>
      </c>
      <c r="J8" s="11" t="str">
        <f t="shared" si="0"/>
        <v>44203</v>
      </c>
      <c r="K8" s="22">
        <f t="shared" si="1"/>
        <v>7.1794713187405268E-2</v>
      </c>
      <c r="L8" s="22">
        <f t="shared" si="2"/>
        <v>7.2199574816132595E-2</v>
      </c>
      <c r="M8" s="22">
        <f t="shared" si="3"/>
        <v>7.0256514746238174E-2</v>
      </c>
      <c r="N8" s="22">
        <f t="shared" si="4"/>
        <v>7.0838768111029626E-2</v>
      </c>
    </row>
    <row r="9" spans="1:18" x14ac:dyDescent="0.2">
      <c r="A9" s="3" t="d">
        <v>2021-01-08</v>
      </c>
      <c r="B9" s="11">
        <v>40665.15</v>
      </c>
      <c r="C9" s="11">
        <v>1931662613</v>
      </c>
      <c r="D9" s="11">
        <v>40667.07</v>
      </c>
      <c r="E9" s="11">
        <v>887158778.5</v>
      </c>
      <c r="F9" s="11">
        <v>40635.589999999997</v>
      </c>
      <c r="G9" s="11">
        <v>251025124.30000001</v>
      </c>
      <c r="H9" s="11">
        <v>40666.699999999997</v>
      </c>
      <c r="I9" s="11">
        <v>561437416.60000002</v>
      </c>
      <c r="J9" s="11" t="str">
        <f t="shared" si="0"/>
        <v>44204</v>
      </c>
      <c r="K9" s="22">
        <f t="shared" si="1"/>
        <v>2.9352577206853914E-2</v>
      </c>
      <c r="L9" s="22">
        <f t="shared" si="2"/>
        <v>2.9272732380691835E-2</v>
      </c>
      <c r="M9" s="22">
        <f t="shared" si="3"/>
        <v>2.8749113924050551E-2</v>
      </c>
      <c r="N9" s="22">
        <f t="shared" si="4"/>
        <v>2.9823495150548274E-2</v>
      </c>
    </row>
    <row r="10" spans="1:18" x14ac:dyDescent="0.2">
      <c r="A10" s="3" t="d">
        <v>2021-01-09</v>
      </c>
      <c r="B10" s="11">
        <v>40257.43</v>
      </c>
      <c r="C10" s="11">
        <v>1095408325</v>
      </c>
      <c r="D10" s="11">
        <v>40239.06</v>
      </c>
      <c r="E10" s="11">
        <v>344406738</v>
      </c>
      <c r="F10" s="11">
        <v>40262.39</v>
      </c>
      <c r="G10" s="11">
        <v>101020026.3</v>
      </c>
      <c r="H10" s="11">
        <v>40252.1</v>
      </c>
      <c r="I10" s="11">
        <v>241584845.19999999</v>
      </c>
      <c r="J10" s="11" t="str">
        <f t="shared" si="0"/>
        <v>44205</v>
      </c>
      <c r="K10" s="22">
        <f t="shared" si="1"/>
        <v>-1.0026275570113485E-2</v>
      </c>
      <c r="L10" s="22">
        <f t="shared" si="2"/>
        <v>-1.0524731680939925E-2</v>
      </c>
      <c r="M10" s="22">
        <f t="shared" si="3"/>
        <v>-9.1840674640135678E-3</v>
      </c>
      <c r="N10" s="22">
        <f t="shared" si="4"/>
        <v>-1.0195073610595351E-2</v>
      </c>
    </row>
    <row r="11" spans="1:18" x14ac:dyDescent="0.2">
      <c r="A11" s="3" t="d">
        <v>2021-01-10</v>
      </c>
      <c r="B11" s="11">
        <v>38171.57</v>
      </c>
      <c r="C11" s="11">
        <v>1690680735</v>
      </c>
      <c r="D11" s="11">
        <v>38173.730000000003</v>
      </c>
      <c r="E11" s="11">
        <v>625303825.29999995</v>
      </c>
      <c r="F11" s="11">
        <v>38177.58</v>
      </c>
      <c r="G11" s="11">
        <v>177803344.80000001</v>
      </c>
      <c r="H11" s="11">
        <v>38170.5</v>
      </c>
      <c r="I11" s="11">
        <v>557207046.39999998</v>
      </c>
      <c r="J11" s="11" t="str">
        <f t="shared" si="0"/>
        <v>44206</v>
      </c>
      <c r="K11" s="22">
        <f t="shared" si="1"/>
        <v>-5.1813044200784808E-2</v>
      </c>
      <c r="L11" s="22">
        <f t="shared" si="2"/>
        <v>-5.1326497189546516E-2</v>
      </c>
      <c r="M11" s="22">
        <f t="shared" si="3"/>
        <v>-5.1780582325092861E-2</v>
      </c>
      <c r="N11" s="22">
        <f t="shared" si="4"/>
        <v>-5.1714072060836558E-2</v>
      </c>
    </row>
    <row r="12" spans="1:18" x14ac:dyDescent="0.2">
      <c r="A12" s="3" t="d">
        <v>2021-01-11</v>
      </c>
      <c r="B12" s="11">
        <v>35452.589999999997</v>
      </c>
      <c r="C12" s="11">
        <v>3429346565</v>
      </c>
      <c r="D12" s="11">
        <v>35455.58</v>
      </c>
      <c r="E12" s="11">
        <v>1369429196</v>
      </c>
      <c r="F12" s="11">
        <v>35487.440000000002</v>
      </c>
      <c r="G12" s="11">
        <v>450962926</v>
      </c>
      <c r="H12" s="11">
        <v>35439.300000000003</v>
      </c>
      <c r="I12" s="11">
        <v>912743891.10000002</v>
      </c>
      <c r="J12" s="11" t="str">
        <f t="shared" si="0"/>
        <v>44207</v>
      </c>
      <c r="K12" s="22">
        <f t="shared" si="1"/>
        <v>-7.1230499557655147E-2</v>
      </c>
      <c r="L12" s="22">
        <f t="shared" si="2"/>
        <v>-7.1204726391683515E-2</v>
      </c>
      <c r="M12" s="22">
        <f t="shared" si="3"/>
        <v>-7.0463869108518651E-2</v>
      </c>
      <c r="N12" s="22">
        <f t="shared" si="4"/>
        <v>-7.1552638817935277E-2</v>
      </c>
    </row>
    <row r="13" spans="1:18" x14ac:dyDescent="0.2">
      <c r="A13" s="3" t="d">
        <v>2021-01-12</v>
      </c>
      <c r="B13" s="11">
        <v>34038.980000000003</v>
      </c>
      <c r="C13" s="11">
        <v>1673136664</v>
      </c>
      <c r="D13" s="11">
        <v>34035.019999999997</v>
      </c>
      <c r="E13" s="11">
        <v>635327662.20000005</v>
      </c>
      <c r="F13" s="11">
        <v>34016.68</v>
      </c>
      <c r="G13" s="11">
        <v>187376898.69999999</v>
      </c>
      <c r="H13" s="11">
        <v>34046.400000000001</v>
      </c>
      <c r="I13" s="11">
        <v>476363957</v>
      </c>
      <c r="J13" s="11" t="str">
        <f t="shared" si="0"/>
        <v>44208</v>
      </c>
      <c r="K13" s="22">
        <f t="shared" si="1"/>
        <v>-3.987325044517176E-2</v>
      </c>
      <c r="L13" s="22">
        <f t="shared" si="2"/>
        <v>-4.0065907820433511E-2</v>
      </c>
      <c r="M13" s="22">
        <f t="shared" si="3"/>
        <v>-4.1444522343680013E-2</v>
      </c>
      <c r="N13" s="22">
        <f t="shared" si="4"/>
        <v>-3.9303823721123177E-2</v>
      </c>
    </row>
    <row r="14" spans="1:18" x14ac:dyDescent="0.2">
      <c r="A14" s="3" t="d">
        <v>2021-01-13</v>
      </c>
      <c r="B14" s="11">
        <v>37393.660000000003</v>
      </c>
      <c r="C14" s="11">
        <v>1377359160</v>
      </c>
      <c r="D14" s="11">
        <v>37393.49</v>
      </c>
      <c r="E14" s="11">
        <v>474762516.39999998</v>
      </c>
      <c r="F14" s="11">
        <v>37420.400000000001</v>
      </c>
      <c r="G14" s="11">
        <v>149306706.69999999</v>
      </c>
      <c r="H14" s="11">
        <v>37390.1</v>
      </c>
      <c r="I14" s="11">
        <v>458244850.80000001</v>
      </c>
      <c r="J14" s="11" t="str">
        <f t="shared" si="0"/>
        <v>44209</v>
      </c>
      <c r="K14" s="22">
        <f t="shared" si="1"/>
        <v>9.8554069481517903E-2</v>
      </c>
      <c r="L14" s="22">
        <f t="shared" si="2"/>
        <v>9.8676892212785638E-2</v>
      </c>
      <c r="M14" s="22">
        <f t="shared" si="3"/>
        <v>0.10006032334725212</v>
      </c>
      <c r="N14" s="22">
        <f t="shared" si="4"/>
        <v>9.8210089759857011E-2</v>
      </c>
    </row>
    <row r="15" spans="1:18" x14ac:dyDescent="0.2">
      <c r="A15" s="3" t="d">
        <v>2021-01-14</v>
      </c>
      <c r="B15" s="11">
        <v>39125.14</v>
      </c>
      <c r="C15" s="11">
        <v>1230807886</v>
      </c>
      <c r="D15" s="11">
        <v>39134.35</v>
      </c>
      <c r="E15" s="11">
        <v>421721110.10000002</v>
      </c>
      <c r="F15" s="11">
        <v>39147.75</v>
      </c>
      <c r="G15" s="11">
        <v>113110953.90000001</v>
      </c>
      <c r="H15" s="11">
        <v>39151.599999999999</v>
      </c>
      <c r="I15" s="11">
        <v>405153080.60000002</v>
      </c>
      <c r="J15" s="11" t="str">
        <f t="shared" si="0"/>
        <v>44210</v>
      </c>
      <c r="K15" s="22">
        <f t="shared" si="1"/>
        <v>4.6304106097129649E-2</v>
      </c>
      <c r="L15" s="22">
        <f t="shared" si="2"/>
        <v>4.65551624092857E-2</v>
      </c>
      <c r="M15" s="22">
        <f t="shared" si="3"/>
        <v>4.6160650340455911E-2</v>
      </c>
      <c r="N15" s="22">
        <f t="shared" si="4"/>
        <v>4.7111401146292753E-2</v>
      </c>
    </row>
    <row r="16" spans="1:18" x14ac:dyDescent="0.2">
      <c r="A16" s="3" t="d">
        <v>2021-01-15</v>
      </c>
      <c r="B16" s="11">
        <v>36754.67</v>
      </c>
      <c r="C16" s="11">
        <v>1330127095</v>
      </c>
      <c r="D16" s="11">
        <v>36756.57</v>
      </c>
      <c r="E16" s="11">
        <v>496817018.30000001</v>
      </c>
      <c r="F16" s="11">
        <v>36791.61</v>
      </c>
      <c r="G16" s="11">
        <v>155333410.59999999</v>
      </c>
      <c r="H16" s="11">
        <v>36739.800000000003</v>
      </c>
      <c r="I16" s="11">
        <v>494144516</v>
      </c>
      <c r="J16" s="11" t="str">
        <f t="shared" si="0"/>
        <v>44211</v>
      </c>
      <c r="K16" s="22">
        <f t="shared" si="1"/>
        <v>-6.0586875855268563E-2</v>
      </c>
      <c r="L16" s="22">
        <f t="shared" si="2"/>
        <v>-6.0759409572408885E-2</v>
      </c>
      <c r="M16" s="22">
        <f t="shared" si="3"/>
        <v>-6.0185834434929197E-2</v>
      </c>
      <c r="N16" s="22">
        <f t="shared" si="4"/>
        <v>-6.1601569284524649E-2</v>
      </c>
    </row>
    <row r="17" spans="1:14" x14ac:dyDescent="0.2">
      <c r="A17" s="3" t="d">
        <v>2021-01-16</v>
      </c>
      <c r="B17" s="11">
        <v>36006.94</v>
      </c>
      <c r="C17" s="11">
        <v>766165524.89999998</v>
      </c>
      <c r="D17" s="11">
        <v>36000</v>
      </c>
      <c r="E17" s="11">
        <v>282920940.60000002</v>
      </c>
      <c r="F17" s="11">
        <v>36018.639999999999</v>
      </c>
      <c r="G17" s="11">
        <v>75303798.920000002</v>
      </c>
      <c r="H17" s="11">
        <v>36014.6</v>
      </c>
      <c r="I17" s="11">
        <v>325522886.39999998</v>
      </c>
      <c r="J17" s="11" t="str">
        <f t="shared" si="0"/>
        <v>44212</v>
      </c>
      <c r="K17" s="22">
        <f t="shared" si="1"/>
        <v>-2.0343809371706989E-2</v>
      </c>
      <c r="L17" s="22">
        <f t="shared" si="2"/>
        <v>-2.0583258992882048E-2</v>
      </c>
      <c r="M17" s="22">
        <f t="shared" si="3"/>
        <v>-2.100940948221619E-2</v>
      </c>
      <c r="N17" s="22">
        <f t="shared" si="4"/>
        <v>-1.9738811860707028E-2</v>
      </c>
    </row>
    <row r="18" spans="1:14" x14ac:dyDescent="0.2">
      <c r="A18" s="3" t="d">
        <v>2021-01-17</v>
      </c>
      <c r="B18" s="11">
        <v>35820</v>
      </c>
      <c r="C18" s="11">
        <v>681054039.79999995</v>
      </c>
      <c r="D18" s="11">
        <v>35819.25</v>
      </c>
      <c r="E18" s="11">
        <v>241414408.90000001</v>
      </c>
      <c r="F18" s="11">
        <v>35834.89</v>
      </c>
      <c r="G18" s="11">
        <v>63717247.619999997</v>
      </c>
      <c r="H18" s="11">
        <v>35816.400000000001</v>
      </c>
      <c r="I18" s="11">
        <v>320513908.89999998</v>
      </c>
      <c r="J18" s="11" t="str">
        <f t="shared" si="0"/>
        <v>44213</v>
      </c>
      <c r="K18" s="22">
        <f t="shared" si="1"/>
        <v>-5.1917769185607643E-3</v>
      </c>
      <c r="L18" s="22">
        <f t="shared" si="2"/>
        <v>-5.0208333333333632E-3</v>
      </c>
      <c r="M18" s="22">
        <f t="shared" si="3"/>
        <v>-5.1015252102799558E-3</v>
      </c>
      <c r="N18" s="22">
        <f t="shared" si="4"/>
        <v>-5.5033236520743989E-3</v>
      </c>
    </row>
    <row r="19" spans="1:14" x14ac:dyDescent="0.2">
      <c r="A19" s="3" t="d">
        <v>2021-01-18</v>
      </c>
      <c r="B19" s="11">
        <v>36624.230000000003</v>
      </c>
      <c r="C19" s="11">
        <v>598753869</v>
      </c>
      <c r="D19" s="11">
        <v>36616.949999999997</v>
      </c>
      <c r="E19" s="11">
        <v>225869723.69999999</v>
      </c>
      <c r="F19" s="11">
        <v>36636.81</v>
      </c>
      <c r="G19" s="11">
        <v>69244638.799999997</v>
      </c>
      <c r="H19" s="11">
        <v>36622.5</v>
      </c>
      <c r="I19" s="11">
        <v>269590926.30000001</v>
      </c>
      <c r="J19" s="11" t="str">
        <f t="shared" si="0"/>
        <v>44214</v>
      </c>
      <c r="K19" s="22">
        <f t="shared" si="1"/>
        <v>2.2451982132886794E-2</v>
      </c>
      <c r="L19" s="22">
        <f t="shared" si="2"/>
        <v>2.2270148034925219E-2</v>
      </c>
      <c r="M19" s="22">
        <f t="shared" si="3"/>
        <v>2.2378190640462314E-2</v>
      </c>
      <c r="N19" s="22">
        <f t="shared" si="4"/>
        <v>2.2506449559419606E-2</v>
      </c>
    </row>
    <row r="20" spans="1:14" x14ac:dyDescent="0.2">
      <c r="A20" s="3" t="d">
        <v>2021-01-19</v>
      </c>
      <c r="B20" s="11">
        <v>35917.279999999999</v>
      </c>
      <c r="C20" s="11">
        <v>696946916.60000002</v>
      </c>
      <c r="D20" s="11">
        <v>35917.620000000003</v>
      </c>
      <c r="E20" s="11">
        <v>242901589.40000001</v>
      </c>
      <c r="F20" s="11">
        <v>35902.410000000003</v>
      </c>
      <c r="G20" s="11">
        <v>88978621.299999997</v>
      </c>
      <c r="H20" s="11">
        <v>35925.599999999999</v>
      </c>
      <c r="I20" s="11">
        <v>232064586.69999999</v>
      </c>
      <c r="J20" s="11" t="str">
        <f t="shared" si="0"/>
        <v>44215</v>
      </c>
      <c r="K20" s="22">
        <f t="shared" si="1"/>
        <v>-1.9302794898350184E-2</v>
      </c>
      <c r="L20" s="22">
        <f t="shared" si="2"/>
        <v>-1.9098532237119548E-2</v>
      </c>
      <c r="M20" s="22">
        <f t="shared" si="3"/>
        <v>-2.0045413342482443E-2</v>
      </c>
      <c r="N20" s="22">
        <f t="shared" si="4"/>
        <v>-1.9029285275445451E-2</v>
      </c>
    </row>
    <row r="21" spans="1:14" x14ac:dyDescent="0.2">
      <c r="A21" s="3" t="d">
        <v>2021-01-20</v>
      </c>
      <c r="B21" s="11">
        <v>35503.089999999997</v>
      </c>
      <c r="C21" s="11">
        <v>889486969.20000005</v>
      </c>
      <c r="D21" s="11">
        <v>35496.910000000003</v>
      </c>
      <c r="E21" s="11">
        <v>423937676.5</v>
      </c>
      <c r="F21" s="11">
        <v>35498.21</v>
      </c>
      <c r="G21" s="11">
        <v>117477764.3</v>
      </c>
      <c r="H21" s="11">
        <v>35511.800000000003</v>
      </c>
      <c r="I21" s="11">
        <v>320096869.10000002</v>
      </c>
      <c r="J21" s="11" t="str">
        <f t="shared" si="0"/>
        <v>44216</v>
      </c>
      <c r="K21" s="22">
        <f t="shared" si="1"/>
        <v>-1.1531775234650321E-2</v>
      </c>
      <c r="L21" s="22">
        <f t="shared" si="2"/>
        <v>-1.1713192577904596E-2</v>
      </c>
      <c r="M21" s="22">
        <f t="shared" si="3"/>
        <v>-1.1258297144954965E-2</v>
      </c>
      <c r="N21" s="22">
        <f t="shared" si="4"/>
        <v>-1.1518248825350019E-2</v>
      </c>
    </row>
    <row r="22" spans="1:14" x14ac:dyDescent="0.2">
      <c r="A22" s="3" t="d">
        <v>2021-01-21</v>
      </c>
      <c r="B22" s="11">
        <v>30855.95</v>
      </c>
      <c r="C22" s="11">
        <v>1619321553</v>
      </c>
      <c r="D22" s="11">
        <v>30818.18</v>
      </c>
      <c r="E22" s="11">
        <v>685698441.20000005</v>
      </c>
      <c r="F22" s="11">
        <v>30852.67</v>
      </c>
      <c r="G22" s="11">
        <v>175092309.09999999</v>
      </c>
      <c r="H22" s="11">
        <v>30832.6</v>
      </c>
      <c r="I22" s="11">
        <v>629608349.10000002</v>
      </c>
      <c r="J22" s="11" t="str">
        <f t="shared" si="0"/>
        <v>44217</v>
      </c>
      <c r="K22" s="22">
        <f t="shared" si="1"/>
        <v>-0.13089395880752908</v>
      </c>
      <c r="L22" s="22">
        <f t="shared" si="2"/>
        <v>-0.13180668401841178</v>
      </c>
      <c r="M22" s="22">
        <f t="shared" si="3"/>
        <v>-0.13086688033002225</v>
      </c>
      <c r="N22" s="22">
        <f t="shared" si="4"/>
        <v>-0.13176465287594552</v>
      </c>
    </row>
    <row r="23" spans="1:14" x14ac:dyDescent="0.2">
      <c r="A23" s="3" t="d">
        <v>2021-01-22</v>
      </c>
      <c r="B23" s="11">
        <v>32984.93</v>
      </c>
      <c r="C23" s="11">
        <v>1504958764</v>
      </c>
      <c r="D23" s="11">
        <v>32992.06</v>
      </c>
      <c r="E23" s="11">
        <v>533796043.80000001</v>
      </c>
      <c r="F23" s="11">
        <v>33030.080000000002</v>
      </c>
      <c r="G23" s="11">
        <v>144258997.30000001</v>
      </c>
      <c r="H23" s="11">
        <v>33000</v>
      </c>
      <c r="I23" s="11">
        <v>478535931.5</v>
      </c>
      <c r="J23" s="11" t="str">
        <f t="shared" si="0"/>
        <v>44218</v>
      </c>
      <c r="K23" s="22">
        <f t="shared" si="1"/>
        <v>6.8997389482417404E-2</v>
      </c>
      <c r="L23" s="22">
        <f t="shared" si="2"/>
        <v>7.0538883217633241E-2</v>
      </c>
      <c r="M23" s="22">
        <f t="shared" si="3"/>
        <v>7.0574442989861375E-2</v>
      </c>
      <c r="N23" s="22">
        <f t="shared" si="4"/>
        <v>7.0295725952401078E-2</v>
      </c>
    </row>
    <row r="24" spans="1:14" x14ac:dyDescent="0.2">
      <c r="A24" s="3" t="d">
        <v>2021-01-23</v>
      </c>
      <c r="B24" s="11">
        <v>32112.01</v>
      </c>
      <c r="C24" s="11">
        <v>521662859.30000001</v>
      </c>
      <c r="D24" s="11">
        <v>32117.49</v>
      </c>
      <c r="E24" s="11">
        <v>169926965</v>
      </c>
      <c r="F24" s="11">
        <v>32117.87</v>
      </c>
      <c r="G24" s="11">
        <v>33537136.420000002</v>
      </c>
      <c r="H24" s="11">
        <v>32100.5</v>
      </c>
      <c r="I24" s="11">
        <v>196829234.59999999</v>
      </c>
      <c r="J24" s="11" t="str">
        <f t="shared" si="0"/>
        <v>44219</v>
      </c>
      <c r="K24" s="22">
        <f t="shared" si="1"/>
        <v>-2.6464206533104773E-2</v>
      </c>
      <c r="L24" s="22">
        <f t="shared" si="2"/>
        <v>-2.6508499317714485E-2</v>
      </c>
      <c r="M24" s="22">
        <f t="shared" si="3"/>
        <v>-2.7617553454305943E-2</v>
      </c>
      <c r="N24" s="22">
        <f t="shared" si="4"/>
        <v>-2.7257575757575703E-2</v>
      </c>
    </row>
    <row r="25" spans="1:14" x14ac:dyDescent="0.2">
      <c r="A25" s="3" t="d">
        <v>2021-01-24</v>
      </c>
      <c r="B25" s="11">
        <v>32288.560000000001</v>
      </c>
      <c r="C25" s="11">
        <v>436743746.39999998</v>
      </c>
      <c r="D25" s="11">
        <v>32288.83</v>
      </c>
      <c r="E25" s="11">
        <v>149505960.19999999</v>
      </c>
      <c r="F25" s="11">
        <v>32294.65</v>
      </c>
      <c r="G25" s="11">
        <v>45133621.479999997</v>
      </c>
      <c r="H25" s="11">
        <v>32292</v>
      </c>
      <c r="I25" s="11">
        <v>154538402.09999999</v>
      </c>
      <c r="J25" s="11" t="str">
        <f t="shared" si="0"/>
        <v>44220</v>
      </c>
      <c r="K25" s="22">
        <f t="shared" si="1"/>
        <v>5.4979429814578928E-3</v>
      </c>
      <c r="L25" s="22">
        <f t="shared" si="2"/>
        <v>5.3347879924614539E-3</v>
      </c>
      <c r="M25" s="22">
        <f t="shared" si="3"/>
        <v>5.5041009880170133E-3</v>
      </c>
      <c r="N25" s="22">
        <f t="shared" si="4"/>
        <v>5.9656391644991036E-3</v>
      </c>
    </row>
    <row r="26" spans="1:14" x14ac:dyDescent="0.2">
      <c r="A26" s="3" t="d">
        <v>2021-01-25</v>
      </c>
      <c r="B26" s="11">
        <v>32261.87</v>
      </c>
      <c r="C26" s="11">
        <v>770220244</v>
      </c>
      <c r="D26" s="11">
        <v>32261.22</v>
      </c>
      <c r="E26" s="11">
        <v>336155467.19999999</v>
      </c>
      <c r="F26" s="11">
        <v>32288.47</v>
      </c>
      <c r="G26" s="11">
        <v>83362405.730000004</v>
      </c>
      <c r="H26" s="11">
        <v>32274.400000000001</v>
      </c>
      <c r="I26" s="11">
        <v>304226407.19999999</v>
      </c>
      <c r="J26" s="11" t="str">
        <f t="shared" si="0"/>
        <v>44221</v>
      </c>
      <c r="K26" s="22">
        <f t="shared" si="1"/>
        <v>-8.2660855733429628E-4</v>
      </c>
      <c r="L26" s="22">
        <f t="shared" si="2"/>
        <v>-8.5509447075038381E-4</v>
      </c>
      <c r="M26" s="22">
        <f t="shared" si="3"/>
        <v>-1.9136296569244315E-4</v>
      </c>
      <c r="N26" s="22">
        <f t="shared" si="4"/>
        <v>-5.4502663198308099E-4</v>
      </c>
    </row>
    <row r="27" spans="1:14" x14ac:dyDescent="0.2">
      <c r="A27" s="3" t="d">
        <v>2021-01-26</v>
      </c>
      <c r="B27" s="11">
        <v>32510.82</v>
      </c>
      <c r="C27" s="11">
        <v>752618231.60000002</v>
      </c>
      <c r="D27" s="11">
        <v>32504.53</v>
      </c>
      <c r="E27" s="11">
        <v>369686740.39999998</v>
      </c>
      <c r="F27" s="11">
        <v>32536.21</v>
      </c>
      <c r="G27" s="11">
        <v>87065804.090000004</v>
      </c>
      <c r="H27" s="11">
        <v>32501</v>
      </c>
      <c r="I27" s="11">
        <v>282280300.69999999</v>
      </c>
      <c r="J27" s="11" t="str">
        <f t="shared" si="0"/>
        <v>44222</v>
      </c>
      <c r="K27" s="22">
        <f t="shared" si="1"/>
        <v>7.7165396798140051E-3</v>
      </c>
      <c r="L27" s="22">
        <f t="shared" si="2"/>
        <v>7.5418722540561145E-3</v>
      </c>
      <c r="M27" s="22">
        <f t="shared" si="3"/>
        <v>7.672707935681089E-3</v>
      </c>
      <c r="N27" s="22">
        <f t="shared" si="4"/>
        <v>7.0210445430434198E-3</v>
      </c>
    </row>
    <row r="28" spans="1:14" x14ac:dyDescent="0.2">
      <c r="A28" s="3" t="d">
        <v>2021-01-27</v>
      </c>
      <c r="B28" s="11">
        <v>30407.13</v>
      </c>
      <c r="C28" s="11">
        <v>1422215503</v>
      </c>
      <c r="D28" s="11">
        <v>30424.62</v>
      </c>
      <c r="E28" s="11">
        <v>690250535.60000002</v>
      </c>
      <c r="F28" s="11">
        <v>30453.91</v>
      </c>
      <c r="G28" s="11">
        <v>173872398.30000001</v>
      </c>
      <c r="H28" s="11">
        <v>30424.2</v>
      </c>
      <c r="I28" s="11">
        <v>344378348.5</v>
      </c>
      <c r="J28" s="11" t="str">
        <f t="shared" si="0"/>
        <v>44223</v>
      </c>
      <c r="K28" s="22">
        <f t="shared" si="1"/>
        <v>-6.4707380496708433E-2</v>
      </c>
      <c r="L28" s="22">
        <f t="shared" si="2"/>
        <v>-6.3988311783003793E-2</v>
      </c>
      <c r="M28" s="22">
        <f t="shared" si="3"/>
        <v>-6.3999463981822102E-2</v>
      </c>
      <c r="N28" s="22">
        <f t="shared" si="4"/>
        <v>-6.3899572320851639E-2</v>
      </c>
    </row>
    <row r="29" spans="1:14" x14ac:dyDescent="0.2">
      <c r="A29" s="3" t="d">
        <v>2021-01-28</v>
      </c>
      <c r="B29" s="11">
        <v>33488.99</v>
      </c>
      <c r="C29" s="11">
        <v>1150864290</v>
      </c>
      <c r="D29" s="11">
        <v>33484.870000000003</v>
      </c>
      <c r="E29" s="11">
        <v>571659889.79999995</v>
      </c>
      <c r="F29" s="11">
        <v>33438.74</v>
      </c>
      <c r="G29" s="11">
        <v>110783758.2</v>
      </c>
      <c r="H29" s="11">
        <v>33430.400000000001</v>
      </c>
      <c r="I29" s="11">
        <v>282707933.30000001</v>
      </c>
      <c r="J29" s="11" t="str">
        <f t="shared" si="0"/>
        <v>44224</v>
      </c>
      <c r="K29" s="22">
        <f t="shared" si="1"/>
        <v>0.10135320235747325</v>
      </c>
      <c r="L29" s="22">
        <f t="shared" si="2"/>
        <v>0.10058465808282913</v>
      </c>
      <c r="M29" s="22">
        <f t="shared" si="3"/>
        <v>9.8011388357028606E-2</v>
      </c>
      <c r="N29" s="22">
        <f t="shared" si="4"/>
        <v>9.8809500331972666E-2</v>
      </c>
    </row>
    <row r="30" spans="1:14" x14ac:dyDescent="0.2">
      <c r="A30" s="3" t="d">
        <v>2021-01-29</v>
      </c>
      <c r="B30" s="11">
        <v>34262.11</v>
      </c>
      <c r="C30" s="11">
        <v>2640851391</v>
      </c>
      <c r="D30" s="11">
        <v>34249.64</v>
      </c>
      <c r="E30" s="11">
        <v>1118437871</v>
      </c>
      <c r="F30" s="11">
        <v>34257.22</v>
      </c>
      <c r="G30" s="11">
        <v>281196769.39999998</v>
      </c>
      <c r="H30" s="11">
        <v>34261.699999999997</v>
      </c>
      <c r="I30" s="11">
        <v>735905555.39999998</v>
      </c>
      <c r="J30" s="11" t="str">
        <f t="shared" si="0"/>
        <v>44225</v>
      </c>
      <c r="K30" s="22">
        <f t="shared" si="1"/>
        <v>2.3085796257217739E-2</v>
      </c>
      <c r="L30" s="22">
        <f t="shared" si="2"/>
        <v>2.2839270392866817E-2</v>
      </c>
      <c r="M30" s="22">
        <f t="shared" si="3"/>
        <v>2.4476998834286334E-2</v>
      </c>
      <c r="N30" s="22">
        <f t="shared" si="4"/>
        <v>2.4866588494304454E-2</v>
      </c>
    </row>
    <row r="31" spans="1:14" x14ac:dyDescent="0.2">
      <c r="A31" s="3" t="d">
        <v>2021-01-30</v>
      </c>
      <c r="B31" s="11">
        <v>34315.629999999997</v>
      </c>
      <c r="C31" s="11">
        <v>725709736.89999998</v>
      </c>
      <c r="D31" s="11">
        <v>34323</v>
      </c>
      <c r="E31" s="11">
        <v>247478982.80000001</v>
      </c>
      <c r="F31" s="11">
        <v>34351.1</v>
      </c>
      <c r="G31" s="11">
        <v>87685825.989999995</v>
      </c>
      <c r="H31" s="11">
        <v>34296.5</v>
      </c>
      <c r="I31" s="11">
        <v>178363749.40000001</v>
      </c>
      <c r="J31" s="11" t="str">
        <f t="shared" si="0"/>
        <v>44226</v>
      </c>
      <c r="K31" s="22">
        <f t="shared" si="1"/>
        <v>1.5620754238427903E-3</v>
      </c>
      <c r="L31" s="22">
        <f t="shared" si="2"/>
        <v>2.141920323833979E-3</v>
      </c>
      <c r="M31" s="22">
        <f t="shared" si="3"/>
        <v>2.7404442041705224E-3</v>
      </c>
      <c r="N31" s="22">
        <f t="shared" si="4"/>
        <v>1.0157114212079321E-3</v>
      </c>
    </row>
    <row r="32" spans="1:14" x14ac:dyDescent="0.2">
      <c r="A32" s="3" t="d">
        <v>2021-01-31</v>
      </c>
      <c r="B32" s="11">
        <v>33137.74</v>
      </c>
      <c r="C32" s="11">
        <v>547050238</v>
      </c>
      <c r="D32" s="11">
        <v>33141.379999999997</v>
      </c>
      <c r="E32" s="11">
        <v>158177584.19999999</v>
      </c>
      <c r="F32" s="11">
        <v>33153.74</v>
      </c>
      <c r="G32" s="11">
        <v>33965795.539999999</v>
      </c>
      <c r="H32" s="11">
        <v>33122</v>
      </c>
      <c r="I32" s="11">
        <v>153801610</v>
      </c>
      <c r="J32" s="11" t="str">
        <f t="shared" si="0"/>
        <v>44227</v>
      </c>
      <c r="K32" s="22">
        <f t="shared" si="1"/>
        <v>-3.4325174854723639E-2</v>
      </c>
      <c r="L32" s="22">
        <f t="shared" si="2"/>
        <v>-3.4426477871980943E-2</v>
      </c>
      <c r="M32" s="22">
        <f t="shared" si="3"/>
        <v>-3.4856525700778129E-2</v>
      </c>
      <c r="N32" s="22">
        <f t="shared" si="4"/>
        <v>-3.4245476943711495E-2</v>
      </c>
    </row>
    <row r="33" spans="1:14" x14ac:dyDescent="0.2">
      <c r="A33" s="3" t="d">
        <v>2021-02-01</v>
      </c>
      <c r="B33" s="11">
        <v>33533.19</v>
      </c>
      <c r="C33" s="11">
        <v>740169199</v>
      </c>
      <c r="D33" s="11">
        <v>33532.74</v>
      </c>
      <c r="E33" s="11">
        <v>282967656.30000001</v>
      </c>
      <c r="F33" s="11">
        <v>33554.839999999997</v>
      </c>
      <c r="G33" s="11">
        <v>71774621.109999999</v>
      </c>
      <c r="H33" s="11">
        <v>33533.9</v>
      </c>
      <c r="I33" s="11">
        <v>184402555.69999999</v>
      </c>
      <c r="J33" s="11" t="str">
        <f t="shared" si="0"/>
        <v>44228</v>
      </c>
      <c r="K33" s="22">
        <f t="shared" si="1"/>
        <v>1.193352352936583E-2</v>
      </c>
      <c r="L33" s="22">
        <f t="shared" si="2"/>
        <v>1.1808802168165711E-2</v>
      </c>
      <c r="M33" s="22">
        <f t="shared" si="3"/>
        <v>1.2098182588148321E-2</v>
      </c>
      <c r="N33" s="22">
        <f t="shared" si="4"/>
        <v>1.2435843246180855E-2</v>
      </c>
    </row>
    <row r="34" spans="1:14" x14ac:dyDescent="0.2">
      <c r="A34" s="3" t="d">
        <v>2021-02-02</v>
      </c>
      <c r="B34" s="11">
        <v>35512.67</v>
      </c>
      <c r="C34" s="11">
        <v>696404546.29999995</v>
      </c>
      <c r="D34" s="11">
        <v>35522.160000000003</v>
      </c>
      <c r="E34" s="11">
        <v>251901236.90000001</v>
      </c>
      <c r="F34" s="11">
        <v>35522.57</v>
      </c>
      <c r="G34" s="11">
        <v>79590431.269999996</v>
      </c>
      <c r="H34" s="11">
        <v>35500</v>
      </c>
      <c r="I34" s="11">
        <v>238484458.40000001</v>
      </c>
      <c r="J34" s="11" t="str">
        <f t="shared" si="0"/>
        <v>44229</v>
      </c>
      <c r="K34" s="22">
        <f t="shared" si="1"/>
        <v>5.9030471004995144E-2</v>
      </c>
      <c r="L34" s="22">
        <f t="shared" si="2"/>
        <v>5.9327689893519109E-2</v>
      </c>
      <c r="M34" s="22">
        <f t="shared" si="3"/>
        <v>5.8642210780918802E-2</v>
      </c>
      <c r="N34" s="22">
        <f t="shared" si="4"/>
        <v>5.8630221954499628E-2</v>
      </c>
    </row>
    <row r="35" spans="1:14" x14ac:dyDescent="0.2">
      <c r="A35" s="3" t="d">
        <v>2021-02-03</v>
      </c>
      <c r="B35" s="11">
        <v>37678.370000000003</v>
      </c>
      <c r="C35" s="11">
        <v>872411216.39999998</v>
      </c>
      <c r="D35" s="11">
        <v>37691.629999999997</v>
      </c>
      <c r="E35" s="11">
        <v>321601925.39999998</v>
      </c>
      <c r="F35" s="11">
        <v>37714.589999999997</v>
      </c>
      <c r="G35" s="11">
        <v>84609552.760000005</v>
      </c>
      <c r="H35" s="11">
        <v>37670.9</v>
      </c>
      <c r="I35" s="11">
        <v>256940072.30000001</v>
      </c>
      <c r="J35" s="11" t="str">
        <f t="shared" si="0"/>
        <v>44230</v>
      </c>
      <c r="K35" s="22">
        <f t="shared" si="1"/>
        <v>6.0983868574230105E-2</v>
      </c>
      <c r="L35" s="22">
        <f t="shared" si="2"/>
        <v>6.1073707229515106E-2</v>
      </c>
      <c r="M35" s="22">
        <f t="shared" si="3"/>
        <v>6.1707809992351148E-2</v>
      </c>
      <c r="N35" s="22">
        <f t="shared" si="4"/>
        <v>6.1152112676056358E-2</v>
      </c>
    </row>
    <row r="36" spans="1:14" x14ac:dyDescent="0.2">
      <c r="A36" s="3" t="d">
        <v>2021-02-04</v>
      </c>
      <c r="B36" s="11">
        <v>36975</v>
      </c>
      <c r="C36" s="11">
        <v>1188567203</v>
      </c>
      <c r="D36" s="11">
        <v>36996.32</v>
      </c>
      <c r="E36" s="11">
        <v>440611898.89999998</v>
      </c>
      <c r="F36" s="11">
        <v>37000</v>
      </c>
      <c r="G36" s="11">
        <v>111851544.8</v>
      </c>
      <c r="H36" s="11">
        <v>36979</v>
      </c>
      <c r="I36" s="11">
        <v>269112258.80000001</v>
      </c>
      <c r="J36" s="11" t="str">
        <f t="shared" si="0"/>
        <v>44231</v>
      </c>
      <c r="K36" s="22">
        <f t="shared" si="1"/>
        <v>-1.8667739607631684E-2</v>
      </c>
      <c r="L36" s="22">
        <f t="shared" si="2"/>
        <v>-1.844733167549395E-2</v>
      </c>
      <c r="M36" s="22">
        <f t="shared" si="3"/>
        <v>-1.8947309250876065E-2</v>
      </c>
      <c r="N36" s="22">
        <f t="shared" si="4"/>
        <v>-1.8366962297157841E-2</v>
      </c>
    </row>
    <row r="37" spans="1:14" x14ac:dyDescent="0.2">
      <c r="A37" s="3" t="d">
        <v>2021-02-05</v>
      </c>
      <c r="B37" s="11">
        <v>38311.49</v>
      </c>
      <c r="C37" s="11">
        <v>672112680.10000002</v>
      </c>
      <c r="D37" s="11">
        <v>38320</v>
      </c>
      <c r="E37" s="11">
        <v>196644312.09999999</v>
      </c>
      <c r="F37" s="11">
        <v>38311.58</v>
      </c>
      <c r="G37" s="11">
        <v>59801678.310000002</v>
      </c>
      <c r="H37" s="11">
        <v>38296.699999999997</v>
      </c>
      <c r="I37" s="11">
        <v>181164902.80000001</v>
      </c>
      <c r="J37" s="11" t="str">
        <f t="shared" si="0"/>
        <v>44232</v>
      </c>
      <c r="K37" s="22">
        <f t="shared" si="1"/>
        <v>3.6145774171737699E-2</v>
      </c>
      <c r="L37" s="22">
        <f t="shared" si="2"/>
        <v>3.5778693664667127E-2</v>
      </c>
      <c r="M37" s="22">
        <f t="shared" si="3"/>
        <v>3.5448108108108167E-2</v>
      </c>
      <c r="N37" s="22">
        <f t="shared" si="4"/>
        <v>3.5633738067551768E-2</v>
      </c>
    </row>
    <row r="38" spans="1:14" x14ac:dyDescent="0.2">
      <c r="A38" s="3" t="d">
        <v>2021-02-06</v>
      </c>
      <c r="B38" s="11">
        <v>39265.43</v>
      </c>
      <c r="C38" s="11">
        <v>1077502713</v>
      </c>
      <c r="D38" s="11">
        <v>39282.1</v>
      </c>
      <c r="E38" s="11">
        <v>344009199.10000002</v>
      </c>
      <c r="F38" s="11">
        <v>39287.589999999997</v>
      </c>
      <c r="G38" s="11">
        <v>92091239.700000003</v>
      </c>
      <c r="H38" s="11">
        <v>39257</v>
      </c>
      <c r="I38" s="11">
        <v>363059370.30000001</v>
      </c>
      <c r="J38" s="11" t="str">
        <f t="shared" si="0"/>
        <v>44233</v>
      </c>
      <c r="K38" s="22">
        <f t="shared" si="1"/>
        <v>2.4899579734434907E-2</v>
      </c>
      <c r="L38" s="22">
        <f t="shared" si="2"/>
        <v>2.510699373695191E-2</v>
      </c>
      <c r="M38" s="22">
        <f t="shared" si="3"/>
        <v>2.5475587276744927E-2</v>
      </c>
      <c r="N38" s="22">
        <f t="shared" si="4"/>
        <v>2.507526758180223E-2</v>
      </c>
    </row>
    <row r="39" spans="1:14" x14ac:dyDescent="0.2">
      <c r="A39" s="3" t="d">
        <v>2021-02-07</v>
      </c>
      <c r="B39" s="11">
        <v>38871.42</v>
      </c>
      <c r="C39" s="11">
        <v>783748358.60000002</v>
      </c>
      <c r="D39" s="11">
        <v>38858.39</v>
      </c>
      <c r="E39" s="11">
        <v>230396414</v>
      </c>
      <c r="F39" s="11">
        <v>38869.57</v>
      </c>
      <c r="G39" s="11">
        <v>54989376.450000003</v>
      </c>
      <c r="H39" s="11">
        <v>38874.9</v>
      </c>
      <c r="I39" s="11">
        <v>197928693</v>
      </c>
      <c r="J39" s="11" t="str">
        <f t="shared" si="0"/>
        <v>44234</v>
      </c>
      <c r="K39" s="22">
        <f t="shared" si="1"/>
        <v>-1.0034526554274392E-2</v>
      </c>
      <c r="L39" s="22">
        <f t="shared" si="2"/>
        <v>-1.0786337797622836E-2</v>
      </c>
      <c r="M39" s="22">
        <f t="shared" si="3"/>
        <v>-1.064000107922114E-2</v>
      </c>
      <c r="N39" s="22">
        <f t="shared" si="4"/>
        <v>-9.7332959726926793E-3</v>
      </c>
    </row>
    <row r="40" spans="1:14" x14ac:dyDescent="0.2">
      <c r="A40" s="3" t="d">
        <v>2021-02-08</v>
      </c>
      <c r="B40" s="11">
        <v>46448.1</v>
      </c>
      <c r="C40" s="11">
        <v>2061778214</v>
      </c>
      <c r="D40" s="11">
        <v>46416.45</v>
      </c>
      <c r="E40" s="11">
        <v>820630078.29999995</v>
      </c>
      <c r="F40" s="11">
        <v>46434.63</v>
      </c>
      <c r="G40" s="11">
        <v>230958281.80000001</v>
      </c>
      <c r="H40" s="11">
        <v>46425.8</v>
      </c>
      <c r="I40" s="11">
        <v>589019765.89999998</v>
      </c>
      <c r="J40" s="11" t="str">
        <f t="shared" si="0"/>
        <v>44235</v>
      </c>
      <c r="K40" s="22">
        <f t="shared" si="1"/>
        <v>0.19491647076438157</v>
      </c>
      <c r="L40" s="22">
        <f t="shared" si="2"/>
        <v>0.19450265438171765</v>
      </c>
      <c r="M40" s="22">
        <f t="shared" si="3"/>
        <v>0.19462679931885019</v>
      </c>
      <c r="N40" s="22">
        <f t="shared" si="4"/>
        <v>0.19423586941702742</v>
      </c>
    </row>
    <row r="41" spans="1:14" x14ac:dyDescent="0.2">
      <c r="A41" s="3" t="d">
        <v>2021-02-09</v>
      </c>
      <c r="B41" s="11">
        <v>46514.73</v>
      </c>
      <c r="C41" s="11">
        <v>1700606898</v>
      </c>
      <c r="D41" s="11">
        <v>46505.2</v>
      </c>
      <c r="E41" s="11">
        <v>584053282.60000002</v>
      </c>
      <c r="F41" s="11">
        <v>46507</v>
      </c>
      <c r="G41" s="11">
        <v>160189298.5</v>
      </c>
      <c r="H41" s="11">
        <v>46502.8</v>
      </c>
      <c r="I41" s="11">
        <v>493299291</v>
      </c>
      <c r="J41" s="11" t="str">
        <f t="shared" si="0"/>
        <v>44236</v>
      </c>
      <c r="K41" s="22">
        <f t="shared" si="1"/>
        <v>1.4345043177224071E-3</v>
      </c>
      <c r="L41" s="22">
        <f t="shared" si="2"/>
        <v>1.9120376504451198E-3</v>
      </c>
      <c r="M41" s="22">
        <f t="shared" si="3"/>
        <v>1.55853508469872E-3</v>
      </c>
      <c r="N41" s="22">
        <f t="shared" si="4"/>
        <v>1.6585605417678284E-3</v>
      </c>
    </row>
    <row r="42" spans="1:14" x14ac:dyDescent="0.2">
      <c r="A42" s="3" t="d">
        <v>2021-02-10</v>
      </c>
      <c r="B42" s="11">
        <v>44850</v>
      </c>
      <c r="C42" s="11">
        <v>1159414958</v>
      </c>
      <c r="D42" s="11">
        <v>44854.63</v>
      </c>
      <c r="E42" s="11">
        <v>429020352.80000001</v>
      </c>
      <c r="F42" s="11">
        <v>44852.74</v>
      </c>
      <c r="G42" s="11">
        <v>111401260</v>
      </c>
      <c r="H42" s="11">
        <v>44847.5</v>
      </c>
      <c r="I42" s="11">
        <v>289575792.39999998</v>
      </c>
      <c r="J42" s="11" t="str">
        <f t="shared" si="0"/>
        <v>44237</v>
      </c>
      <c r="K42" s="22">
        <f t="shared" si="1"/>
        <v>-3.5789308032100897E-2</v>
      </c>
      <c r="L42" s="22">
        <f t="shared" si="2"/>
        <v>-3.5492160016514229E-2</v>
      </c>
      <c r="M42" s="22">
        <f t="shared" si="3"/>
        <v>-3.5570129227858183E-2</v>
      </c>
      <c r="N42" s="22">
        <f t="shared" si="4"/>
        <v>-3.5595706065011168E-2</v>
      </c>
    </row>
    <row r="43" spans="1:14" x14ac:dyDescent="0.2">
      <c r="A43" s="3" t="d">
        <v>2021-02-11</v>
      </c>
      <c r="B43" s="11">
        <v>47997.91</v>
      </c>
      <c r="C43" s="11">
        <v>1227058315</v>
      </c>
      <c r="D43" s="11">
        <v>47981.48</v>
      </c>
      <c r="E43" s="11">
        <v>440171574.5</v>
      </c>
      <c r="F43" s="11">
        <v>48007.14</v>
      </c>
      <c r="G43" s="11">
        <v>117049604</v>
      </c>
      <c r="H43" s="11">
        <v>47962.8</v>
      </c>
      <c r="I43" s="11">
        <v>373543690.10000002</v>
      </c>
      <c r="J43" s="11" t="str">
        <f t="shared" si="0"/>
        <v>44238</v>
      </c>
      <c r="K43" s="22">
        <f t="shared" si="1"/>
        <v>7.0187513935340062E-2</v>
      </c>
      <c r="L43" s="22">
        <f t="shared" si="2"/>
        <v>6.9710752267937659E-2</v>
      </c>
      <c r="M43" s="22">
        <f t="shared" si="3"/>
        <v>7.0327921995400944E-2</v>
      </c>
      <c r="N43" s="22">
        <f t="shared" si="4"/>
        <v>6.9464295668654863E-2</v>
      </c>
    </row>
    <row r="44" spans="1:14" x14ac:dyDescent="0.2">
      <c r="A44" s="3" t="d">
        <v>2021-02-12</v>
      </c>
      <c r="B44" s="11">
        <v>47408.34</v>
      </c>
      <c r="C44" s="11">
        <v>1118290930</v>
      </c>
      <c r="D44" s="11">
        <v>47395.839999999997</v>
      </c>
      <c r="E44" s="11">
        <v>283871530.30000001</v>
      </c>
      <c r="F44" s="11">
        <v>47480.98</v>
      </c>
      <c r="G44" s="11">
        <v>121585289</v>
      </c>
      <c r="H44" s="11">
        <v>47470.400000000001</v>
      </c>
      <c r="I44" s="11">
        <v>254071579.69999999</v>
      </c>
      <c r="J44" s="11" t="str">
        <f t="shared" si="0"/>
        <v>44239</v>
      </c>
      <c r="K44" s="22">
        <f t="shared" si="1"/>
        <v>-1.2283243166212987E-2</v>
      </c>
      <c r="L44" s="22">
        <f t="shared" si="2"/>
        <v>-1.2205542638534794E-2</v>
      </c>
      <c r="M44" s="22">
        <f t="shared" si="3"/>
        <v>-1.0960036361257863E-2</v>
      </c>
      <c r="N44" s="22">
        <f t="shared" si="4"/>
        <v>-1.0266289707856924E-2</v>
      </c>
    </row>
    <row r="45" spans="1:14" x14ac:dyDescent="0.2">
      <c r="A45" s="3" t="d">
        <v>2021-02-13</v>
      </c>
      <c r="B45" s="11">
        <v>47232.45</v>
      </c>
      <c r="C45" s="11">
        <v>568000645.89999998</v>
      </c>
      <c r="D45" s="11">
        <v>47228.480000000003</v>
      </c>
      <c r="E45" s="11">
        <v>201291070.80000001</v>
      </c>
      <c r="F45" s="11">
        <v>47262.28</v>
      </c>
      <c r="G45" s="11">
        <v>65437752.469999999</v>
      </c>
      <c r="H45" s="11">
        <v>47199.9</v>
      </c>
      <c r="I45" s="11">
        <v>124251656.90000001</v>
      </c>
      <c r="J45" s="11" t="str">
        <f t="shared" si="0"/>
        <v>44240</v>
      </c>
      <c r="K45" s="22">
        <f t="shared" si="1"/>
        <v>-3.7101067027447421E-3</v>
      </c>
      <c r="L45" s="22">
        <f t="shared" si="2"/>
        <v>-3.5311115912280977E-3</v>
      </c>
      <c r="M45" s="22">
        <f t="shared" si="3"/>
        <v>-4.6060548876625251E-3</v>
      </c>
      <c r="N45" s="22">
        <f t="shared" si="4"/>
        <v>-5.6982877751188266E-3</v>
      </c>
    </row>
    <row r="46" spans="1:14" x14ac:dyDescent="0.2">
      <c r="A46" s="3" t="d">
        <v>2021-02-14</v>
      </c>
      <c r="B46" s="11">
        <v>48680.69</v>
      </c>
      <c r="C46" s="11">
        <v>736784527.89999998</v>
      </c>
      <c r="D46" s="11">
        <v>48662.5</v>
      </c>
      <c r="E46" s="11">
        <v>253563723.5</v>
      </c>
      <c r="F46" s="11">
        <v>48648.91</v>
      </c>
      <c r="G46" s="11">
        <v>68996641.900000006</v>
      </c>
      <c r="H46" s="11">
        <v>48649.7</v>
      </c>
      <c r="I46" s="11">
        <v>173307111.5</v>
      </c>
      <c r="J46" s="11" t="str">
        <f t="shared" si="0"/>
        <v>44241</v>
      </c>
      <c r="K46" s="22">
        <f t="shared" si="1"/>
        <v>3.0661970742572153E-2</v>
      </c>
      <c r="L46" s="22">
        <f t="shared" si="2"/>
        <v>3.0363458658843046E-2</v>
      </c>
      <c r="M46" s="22">
        <f t="shared" si="3"/>
        <v>2.9339041620505935E-2</v>
      </c>
      <c r="N46" s="22">
        <f t="shared" si="4"/>
        <v>3.0716166771539655E-2</v>
      </c>
    </row>
    <row r="47" spans="1:14" x14ac:dyDescent="0.2">
      <c r="A47" s="3" t="d">
        <v>2021-02-15</v>
      </c>
      <c r="B47" s="11">
        <v>47936.37</v>
      </c>
      <c r="C47" s="11">
        <v>924067278.39999998</v>
      </c>
      <c r="D47" s="11">
        <v>47942.57</v>
      </c>
      <c r="E47" s="11">
        <v>329015293.10000002</v>
      </c>
      <c r="F47" s="11">
        <v>47927.17</v>
      </c>
      <c r="G47" s="11">
        <v>94173442.849999994</v>
      </c>
      <c r="H47" s="11">
        <v>47937.1</v>
      </c>
      <c r="I47" s="11">
        <v>253652143.69999999</v>
      </c>
      <c r="J47" s="11" t="str">
        <f t="shared" si="0"/>
        <v>44242</v>
      </c>
      <c r="K47" s="22">
        <f t="shared" si="1"/>
        <v>-1.528984079724427E-2</v>
      </c>
      <c r="L47" s="22">
        <f t="shared" si="2"/>
        <v>-1.4794348831235538E-2</v>
      </c>
      <c r="M47" s="22">
        <f t="shared" si="3"/>
        <v>-1.4835686966059525E-2</v>
      </c>
      <c r="N47" s="22">
        <f t="shared" si="4"/>
        <v>-1.4647572338575499E-2</v>
      </c>
    </row>
    <row r="48" spans="1:14" x14ac:dyDescent="0.2">
      <c r="A48" s="3" t="d">
        <v>2021-02-16</v>
      </c>
      <c r="B48" s="11">
        <v>49158.71</v>
      </c>
      <c r="C48" s="11">
        <v>1127828651</v>
      </c>
      <c r="D48" s="11">
        <v>49166.53</v>
      </c>
      <c r="E48" s="11">
        <v>410408829.19999999</v>
      </c>
      <c r="F48" s="11">
        <v>49194.17</v>
      </c>
      <c r="G48" s="11">
        <v>147110679.40000001</v>
      </c>
      <c r="H48" s="11">
        <v>49218.7</v>
      </c>
      <c r="I48" s="11">
        <v>302543560.89999998</v>
      </c>
      <c r="J48" s="11" t="str">
        <f t="shared" si="0"/>
        <v>44243</v>
      </c>
      <c r="K48" s="22">
        <f t="shared" si="1"/>
        <v>2.5499219068944923E-2</v>
      </c>
      <c r="L48" s="22">
        <f t="shared" si="2"/>
        <v>2.5529711903220953E-2</v>
      </c>
      <c r="M48" s="22">
        <f t="shared" si="3"/>
        <v>2.6435944371428599E-2</v>
      </c>
      <c r="N48" s="22">
        <f t="shared" si="4"/>
        <v>2.6735034034182314E-2</v>
      </c>
    </row>
    <row r="49" spans="1:14" x14ac:dyDescent="0.2">
      <c r="A49" s="3" t="d">
        <v>2021-02-17</v>
      </c>
      <c r="B49" s="11">
        <v>52170.01</v>
      </c>
      <c r="C49" s="11">
        <v>1309361678</v>
      </c>
      <c r="D49" s="11">
        <v>52174.28</v>
      </c>
      <c r="E49" s="11">
        <v>488157711.30000001</v>
      </c>
      <c r="F49" s="11">
        <v>52169.93</v>
      </c>
      <c r="G49" s="11">
        <v>146925920.19999999</v>
      </c>
      <c r="H49" s="11">
        <v>52130</v>
      </c>
      <c r="I49" s="11">
        <v>373861246.10000002</v>
      </c>
      <c r="J49" s="11" t="str">
        <f t="shared" si="0"/>
        <v>44244</v>
      </c>
      <c r="K49" s="22">
        <f t="shared" si="1"/>
        <v>6.1256692862770468E-2</v>
      </c>
      <c r="L49" s="22">
        <f t="shared" si="2"/>
        <v>6.1174746316243978E-2</v>
      </c>
      <c r="M49" s="22">
        <f t="shared" si="3"/>
        <v>6.0490094659590765E-2</v>
      </c>
      <c r="N49" s="22">
        <f t="shared" si="4"/>
        <v>5.9150282311398072E-2</v>
      </c>
    </row>
    <row r="50" spans="1:14" x14ac:dyDescent="0.2">
      <c r="A50" s="3" t="d">
        <v>2021-02-18</v>
      </c>
      <c r="B50" s="11">
        <v>51601.73</v>
      </c>
      <c r="C50" s="11">
        <v>813999727.5</v>
      </c>
      <c r="D50" s="11">
        <v>51579.54</v>
      </c>
      <c r="E50" s="11">
        <v>328222293.60000002</v>
      </c>
      <c r="F50" s="11">
        <v>51585.21</v>
      </c>
      <c r="G50" s="11">
        <v>96304732.239999995</v>
      </c>
      <c r="H50" s="11">
        <v>51600.9</v>
      </c>
      <c r="I50" s="11">
        <v>213368662.19999999</v>
      </c>
      <c r="J50" s="11" t="str">
        <f t="shared" si="0"/>
        <v>44245</v>
      </c>
      <c r="K50" s="22">
        <f t="shared" si="1"/>
        <v>-1.0892848209153039E-2</v>
      </c>
      <c r="L50" s="22">
        <f t="shared" si="2"/>
        <v>-1.13991031596411E-2</v>
      </c>
      <c r="M50" s="22">
        <f t="shared" si="3"/>
        <v>-1.120798896989128E-2</v>
      </c>
      <c r="N50" s="22">
        <f t="shared" si="4"/>
        <v>-1.014962593516211E-2</v>
      </c>
    </row>
    <row r="51" spans="1:14" x14ac:dyDescent="0.2">
      <c r="A51" s="3" t="d">
        <v>2021-02-19</v>
      </c>
      <c r="B51" s="11">
        <v>55983.56</v>
      </c>
      <c r="C51" s="11">
        <v>1506688962</v>
      </c>
      <c r="D51" s="11">
        <v>55988.58</v>
      </c>
      <c r="E51" s="11">
        <v>497300982</v>
      </c>
      <c r="F51" s="11">
        <v>55984.59</v>
      </c>
      <c r="G51" s="11">
        <v>179367934.09999999</v>
      </c>
      <c r="H51" s="11">
        <v>55926.9</v>
      </c>
      <c r="I51" s="11">
        <v>431959955.80000001</v>
      </c>
      <c r="J51" s="11" t="str">
        <f t="shared" si="0"/>
        <v>44246</v>
      </c>
      <c r="K51" s="22">
        <f t="shared" si="1"/>
        <v>8.4916339045221889E-2</v>
      </c>
      <c r="L51" s="22">
        <f t="shared" si="2"/>
        <v>8.5480405602686771E-2</v>
      </c>
      <c r="M51" s="22">
        <f t="shared" si="3"/>
        <v>8.5283747027490975E-2</v>
      </c>
      <c r="N51" s="22">
        <f t="shared" si="4"/>
        <v>8.3835747050923448E-2</v>
      </c>
    </row>
    <row r="52" spans="1:14" x14ac:dyDescent="0.2">
      <c r="A52" s="3" t="d">
        <v>2021-02-20</v>
      </c>
      <c r="B52" s="11">
        <v>55923.519999999997</v>
      </c>
      <c r="C52" s="11">
        <v>1246587413</v>
      </c>
      <c r="D52" s="11">
        <v>55936.04</v>
      </c>
      <c r="E52" s="11">
        <v>292226077.60000002</v>
      </c>
      <c r="F52" s="11">
        <v>56007.4</v>
      </c>
      <c r="G52" s="11">
        <v>81194785.239999995</v>
      </c>
      <c r="H52" s="11">
        <v>55938.7</v>
      </c>
      <c r="I52" s="11">
        <v>328445294.69999999</v>
      </c>
      <c r="J52" s="11" t="str">
        <f t="shared" si="0"/>
        <v>44247</v>
      </c>
      <c r="K52" s="22">
        <f t="shared" si="1"/>
        <v>-1.072457700082019E-3</v>
      </c>
      <c r="L52" s="22">
        <f t="shared" si="2"/>
        <v>-9.3840565343861204E-4</v>
      </c>
      <c r="M52" s="22">
        <f t="shared" si="3"/>
        <v>4.0743354555261568E-4</v>
      </c>
      <c r="N52" s="22">
        <f t="shared" si="4"/>
        <v>2.1098970262967143E-4</v>
      </c>
    </row>
    <row r="53" spans="1:14" x14ac:dyDescent="0.2">
      <c r="A53" s="3" t="d">
        <v>2021-02-21</v>
      </c>
      <c r="B53" s="11">
        <v>57489.16</v>
      </c>
      <c r="C53" s="11">
        <v>774144923.10000002</v>
      </c>
      <c r="D53" s="11">
        <v>57492.91</v>
      </c>
      <c r="E53" s="11">
        <v>203651061.90000001</v>
      </c>
      <c r="F53" s="11">
        <v>57507.79</v>
      </c>
      <c r="G53" s="11">
        <v>66419835</v>
      </c>
      <c r="H53" s="11">
        <v>57478.3</v>
      </c>
      <c r="I53" s="11">
        <v>213011833.59999999</v>
      </c>
      <c r="J53" s="11" t="str">
        <f t="shared" si="0"/>
        <v>44248</v>
      </c>
      <c r="K53" s="22">
        <f t="shared" si="1"/>
        <v>2.7996091805380097E-2</v>
      </c>
      <c r="L53" s="22">
        <f t="shared" si="2"/>
        <v>2.7833039307037177E-2</v>
      </c>
      <c r="M53" s="22">
        <f t="shared" si="3"/>
        <v>2.6789138578116489E-2</v>
      </c>
      <c r="N53" s="22">
        <f t="shared" si="4"/>
        <v>2.7522984981774856E-2</v>
      </c>
    </row>
    <row r="54" spans="1:14" x14ac:dyDescent="0.2">
      <c r="A54" s="3" t="d">
        <v>2021-02-22</v>
      </c>
      <c r="B54" s="11">
        <v>54142.13</v>
      </c>
      <c r="C54" s="11">
        <v>2642397627</v>
      </c>
      <c r="D54" s="11">
        <v>54173.65</v>
      </c>
      <c r="E54" s="11">
        <v>911155318</v>
      </c>
      <c r="F54" s="11">
        <v>54159.14</v>
      </c>
      <c r="G54" s="11">
        <v>273086985.60000002</v>
      </c>
      <c r="H54" s="11">
        <v>54154.8</v>
      </c>
      <c r="I54" s="11">
        <v>656240056.79999995</v>
      </c>
      <c r="J54" s="11" t="str">
        <f t="shared" si="0"/>
        <v>44249</v>
      </c>
      <c r="K54" s="22">
        <f t="shared" si="1"/>
        <v>-5.8220193163372125E-2</v>
      </c>
      <c r="L54" s="22">
        <f t="shared" si="2"/>
        <v>-5.7733379646290328E-2</v>
      </c>
      <c r="M54" s="22">
        <f t="shared" si="3"/>
        <v>-5.8229502472621597E-2</v>
      </c>
      <c r="N54" s="22">
        <f t="shared" si="4"/>
        <v>-5.7821821452617717E-2</v>
      </c>
    </row>
    <row r="55" spans="1:14" x14ac:dyDescent="0.2">
      <c r="A55" s="3" t="d">
        <v>2021-02-23</v>
      </c>
      <c r="B55" s="11">
        <v>48899.99</v>
      </c>
      <c r="C55" s="11">
        <v>3497949405</v>
      </c>
      <c r="D55" s="11">
        <v>48887.93</v>
      </c>
      <c r="E55" s="11">
        <v>859676768.60000002</v>
      </c>
      <c r="F55" s="11">
        <v>48955.33</v>
      </c>
      <c r="G55" s="11">
        <v>289536096.89999998</v>
      </c>
      <c r="H55" s="11">
        <v>48899.8</v>
      </c>
      <c r="I55" s="11">
        <v>825767425</v>
      </c>
      <c r="J55" s="11" t="str">
        <f t="shared" si="0"/>
        <v>44250</v>
      </c>
      <c r="K55" s="22">
        <f t="shared" si="1"/>
        <v>-9.682182802929995E-2</v>
      </c>
      <c r="L55" s="22">
        <f t="shared" si="2"/>
        <v>-9.7569944059519687E-2</v>
      </c>
      <c r="M55" s="22">
        <f t="shared" si="3"/>
        <v>-9.6083689659769322E-2</v>
      </c>
      <c r="N55" s="22">
        <f t="shared" si="4"/>
        <v>-9.703664310458171E-2</v>
      </c>
    </row>
    <row r="56" spans="1:14" x14ac:dyDescent="0.2">
      <c r="A56" s="3" t="d">
        <v>2021-02-24</v>
      </c>
      <c r="B56" s="11">
        <v>49737.82</v>
      </c>
      <c r="C56" s="11">
        <v>1527066562</v>
      </c>
      <c r="D56" s="11">
        <v>49754</v>
      </c>
      <c r="E56" s="11">
        <v>437575637.69999999</v>
      </c>
      <c r="F56" s="11">
        <v>49773.07</v>
      </c>
      <c r="G56" s="11">
        <v>155689328.80000001</v>
      </c>
      <c r="H56" s="11">
        <v>49727.7</v>
      </c>
      <c r="I56" s="11">
        <v>402825037.5</v>
      </c>
      <c r="J56" s="11" t="str">
        <f t="shared" si="0"/>
        <v>44251</v>
      </c>
      <c r="K56" s="22">
        <f t="shared" si="1"/>
        <v>1.7133541336102454E-2</v>
      </c>
      <c r="L56" s="22">
        <f t="shared" si="2"/>
        <v>1.7715415645538579E-2</v>
      </c>
      <c r="M56" s="22">
        <f t="shared" si="3"/>
        <v>1.6703799157313348E-2</v>
      </c>
      <c r="N56" s="22">
        <f t="shared" si="4"/>
        <v>1.6930539593208893E-2</v>
      </c>
    </row>
    <row r="57" spans="1:14" x14ac:dyDescent="0.2">
      <c r="A57" s="3" t="d">
        <v>2021-02-25</v>
      </c>
      <c r="B57" s="11">
        <v>47058.48</v>
      </c>
      <c r="C57" s="11">
        <v>1393603906</v>
      </c>
      <c r="D57" s="11">
        <v>47088.58</v>
      </c>
      <c r="E57" s="11">
        <v>394705022.10000002</v>
      </c>
      <c r="F57" s="11">
        <v>47091.33</v>
      </c>
      <c r="G57" s="11">
        <v>179993090.30000001</v>
      </c>
      <c r="H57" s="11">
        <v>47061.5</v>
      </c>
      <c r="I57" s="11">
        <v>374285651</v>
      </c>
      <c r="J57" s="11" t="str">
        <f t="shared" si="0"/>
        <v>44252</v>
      </c>
      <c r="K57" s="22">
        <f t="shared" si="1"/>
        <v>-5.3869268898395606E-2</v>
      </c>
      <c r="L57" s="22">
        <f t="shared" si="2"/>
        <v>-5.3571974112634146E-2</v>
      </c>
      <c r="M57" s="22">
        <f t="shared" si="3"/>
        <v>-5.3879336757808982E-2</v>
      </c>
      <c r="N57" s="22">
        <f t="shared" si="4"/>
        <v>-5.3615992696223524E-2</v>
      </c>
    </row>
    <row r="58" spans="1:14" x14ac:dyDescent="0.2">
      <c r="A58" s="3" t="d">
        <v>2021-02-26</v>
      </c>
      <c r="B58" s="11">
        <v>46326.2</v>
      </c>
      <c r="C58" s="11">
        <v>1678527236</v>
      </c>
      <c r="D58" s="11">
        <v>46314.83</v>
      </c>
      <c r="E58" s="11">
        <v>377583642.39999998</v>
      </c>
      <c r="F58" s="11">
        <v>46362.02</v>
      </c>
      <c r="G58" s="11">
        <v>169168082.09999999</v>
      </c>
      <c r="H58" s="11">
        <v>46314.5</v>
      </c>
      <c r="I58" s="11">
        <v>466847842.5</v>
      </c>
      <c r="J58" s="11" t="str">
        <f t="shared" si="0"/>
        <v>44253</v>
      </c>
      <c r="K58" s="22">
        <f t="shared" si="1"/>
        <v>-1.5561063595764368E-2</v>
      </c>
      <c r="L58" s="22">
        <f t="shared" si="2"/>
        <v>-1.6431797263795178E-2</v>
      </c>
      <c r="M58" s="22">
        <f t="shared" si="3"/>
        <v>-1.5487139564756558E-2</v>
      </c>
      <c r="N58" s="22">
        <f t="shared" si="4"/>
        <v>-1.5872847231813703E-2</v>
      </c>
    </row>
    <row r="59" spans="1:14" x14ac:dyDescent="0.2">
      <c r="A59" s="3" t="d">
        <v>2021-02-27</v>
      </c>
      <c r="B59" s="11">
        <v>46180.75</v>
      </c>
      <c r="C59" s="11">
        <v>764969207.39999998</v>
      </c>
      <c r="D59" s="11">
        <v>46109.98</v>
      </c>
      <c r="E59" s="11">
        <v>144219099.19999999</v>
      </c>
      <c r="F59" s="11">
        <v>46209.62</v>
      </c>
      <c r="G59" s="11">
        <v>49204094.729999997</v>
      </c>
      <c r="H59" s="11">
        <v>46170.2</v>
      </c>
      <c r="I59" s="11">
        <v>198721939.69999999</v>
      </c>
      <c r="J59" s="11" t="str">
        <f t="shared" si="0"/>
        <v>44254</v>
      </c>
      <c r="K59" s="22">
        <f t="shared" si="1"/>
        <v>-3.139692010136752E-3</v>
      </c>
      <c r="L59" s="22">
        <f t="shared" si="2"/>
        <v>-4.4229893535180365E-3</v>
      </c>
      <c r="M59" s="22">
        <f t="shared" si="3"/>
        <v>-3.2871734234184435E-3</v>
      </c>
      <c r="N59" s="22">
        <f t="shared" si="4"/>
        <v>-3.115654924483735E-3</v>
      </c>
    </row>
    <row r="60" spans="1:14" x14ac:dyDescent="0.2">
      <c r="A60" s="3" t="d">
        <v>2021-02-28</v>
      </c>
      <c r="B60" s="11">
        <v>45231.75</v>
      </c>
      <c r="C60" s="11">
        <v>1014247711</v>
      </c>
      <c r="D60" s="11">
        <v>45240.959999999999</v>
      </c>
      <c r="E60" s="11">
        <v>297076772.5</v>
      </c>
      <c r="F60" s="11">
        <v>45236.45</v>
      </c>
      <c r="G60" s="11">
        <v>94912729.670000002</v>
      </c>
      <c r="H60" s="11">
        <v>45245.4</v>
      </c>
      <c r="I60" s="11">
        <v>305305556.30000001</v>
      </c>
      <c r="J60" s="11" t="str">
        <f t="shared" si="0"/>
        <v>44255</v>
      </c>
      <c r="K60" s="22">
        <f t="shared" si="1"/>
        <v>-2.0549687911088466E-2</v>
      </c>
      <c r="L60" s="22">
        <f t="shared" si="2"/>
        <v>-1.8846679178780912E-2</v>
      </c>
      <c r="M60" s="22">
        <f t="shared" si="3"/>
        <v>-2.1059900514222019E-2</v>
      </c>
      <c r="N60" s="22">
        <f t="shared" si="4"/>
        <v>-2.0030235953060527E-2</v>
      </c>
    </row>
    <row r="61" spans="1:14" x14ac:dyDescent="0.2">
      <c r="A61" s="3" t="d">
        <v>2021-03-01</v>
      </c>
      <c r="B61" s="11">
        <v>49639.4</v>
      </c>
      <c r="C61" s="11">
        <v>1201565797</v>
      </c>
      <c r="D61" s="11">
        <v>49629.33</v>
      </c>
      <c r="E61" s="11">
        <v>408545516.10000002</v>
      </c>
      <c r="F61" s="11">
        <v>49665.52</v>
      </c>
      <c r="G61" s="11">
        <v>148912645.30000001</v>
      </c>
      <c r="H61" s="11">
        <v>49620.7</v>
      </c>
      <c r="I61" s="11">
        <v>339204400.39999998</v>
      </c>
      <c r="J61" s="11" t="str">
        <f t="shared" si="0"/>
        <v>44256</v>
      </c>
      <c r="K61" s="22">
        <f t="shared" si="1"/>
        <v>9.7445931231933347E-2</v>
      </c>
      <c r="L61" s="22">
        <f t="shared" si="2"/>
        <v>9.6999931035946174E-2</v>
      </c>
      <c r="M61" s="22">
        <f t="shared" si="3"/>
        <v>9.7909318702064319E-2</v>
      </c>
      <c r="N61" s="22">
        <f t="shared" si="4"/>
        <v>9.6701543140297108E-2</v>
      </c>
    </row>
    <row r="62" spans="1:14" x14ac:dyDescent="0.2">
      <c r="A62" s="3" t="d">
        <v>2021-03-02</v>
      </c>
      <c r="B62" s="11">
        <v>48511.6</v>
      </c>
      <c r="C62" s="11">
        <v>828871808.89999998</v>
      </c>
      <c r="D62" s="11">
        <v>48516.35</v>
      </c>
      <c r="E62" s="11">
        <v>240307216.19999999</v>
      </c>
      <c r="F62" s="11">
        <v>48493.93</v>
      </c>
      <c r="G62" s="11">
        <v>98957956.430000007</v>
      </c>
      <c r="H62" s="11">
        <v>48486.2</v>
      </c>
      <c r="I62" s="11">
        <v>281613332.89999998</v>
      </c>
      <c r="J62" s="11" t="str">
        <f t="shared" si="0"/>
        <v>44257</v>
      </c>
      <c r="K62" s="22">
        <f t="shared" si="1"/>
        <v>-2.2719855598577032E-2</v>
      </c>
      <c r="L62" s="22">
        <f t="shared" si="2"/>
        <v>-2.242585180980694E-2</v>
      </c>
      <c r="M62" s="22">
        <f t="shared" si="3"/>
        <v>-2.3589605021753446E-2</v>
      </c>
      <c r="N62" s="22">
        <f t="shared" si="4"/>
        <v>-2.2863442071554774E-2</v>
      </c>
    </row>
    <row r="63" spans="1:14" x14ac:dyDescent="0.2">
      <c r="A63" s="3" t="d">
        <v>2021-03-03</v>
      </c>
      <c r="B63" s="11">
        <v>50360</v>
      </c>
      <c r="C63" s="11">
        <v>1080063121</v>
      </c>
      <c r="D63" s="11">
        <v>50379.68</v>
      </c>
      <c r="E63" s="11">
        <v>312878268.19999999</v>
      </c>
      <c r="F63" s="11">
        <v>50393</v>
      </c>
      <c r="G63" s="11">
        <v>125679140.3</v>
      </c>
      <c r="H63" s="11">
        <v>50400</v>
      </c>
      <c r="I63" s="11">
        <v>340682641.39999998</v>
      </c>
      <c r="J63" s="11" t="str">
        <f t="shared" si="0"/>
        <v>44258</v>
      </c>
      <c r="K63" s="22">
        <f t="shared" si="1"/>
        <v>3.8102227096199703E-2</v>
      </c>
      <c r="L63" s="22">
        <f t="shared" si="2"/>
        <v>3.8406228003549314E-2</v>
      </c>
      <c r="M63" s="22">
        <f t="shared" si="3"/>
        <v>3.9160983653005577E-2</v>
      </c>
      <c r="N63" s="22">
        <f t="shared" si="4"/>
        <v>3.9471024745185268E-2</v>
      </c>
    </row>
    <row r="64" spans="1:14" x14ac:dyDescent="0.2">
      <c r="A64" s="3" t="d">
        <v>2021-03-04</v>
      </c>
      <c r="B64" s="11">
        <v>48368.52</v>
      </c>
      <c r="C64" s="11">
        <v>1151940827</v>
      </c>
      <c r="D64" s="11">
        <v>48360.5</v>
      </c>
      <c r="E64" s="11">
        <v>277945397.5</v>
      </c>
      <c r="F64" s="11">
        <v>48367.92</v>
      </c>
      <c r="G64" s="11">
        <v>116540753.5</v>
      </c>
      <c r="H64" s="11">
        <v>48330</v>
      </c>
      <c r="I64" s="11">
        <v>356371099.10000002</v>
      </c>
      <c r="J64" s="11" t="str">
        <f t="shared" si="0"/>
        <v>44259</v>
      </c>
      <c r="K64" s="22">
        <f t="shared" si="1"/>
        <v>-3.9544876886417835E-2</v>
      </c>
      <c r="L64" s="22">
        <f t="shared" si="2"/>
        <v>-4.0079254175492962E-2</v>
      </c>
      <c r="M64" s="22">
        <f t="shared" si="3"/>
        <v>-4.0185740082948063E-2</v>
      </c>
      <c r="N64" s="22">
        <f t="shared" si="4"/>
        <v>-4.1071428571428537E-2</v>
      </c>
    </row>
    <row r="65" spans="1:14" x14ac:dyDescent="0.2">
      <c r="A65" s="3" t="d">
        <v>2021-03-05</v>
      </c>
      <c r="B65" s="11">
        <v>48769.47</v>
      </c>
      <c r="C65" s="11">
        <v>1214924126</v>
      </c>
      <c r="D65" s="11">
        <v>48739.21</v>
      </c>
      <c r="E65" s="11">
        <v>248715104.5</v>
      </c>
      <c r="F65" s="11">
        <v>48773.279999999999</v>
      </c>
      <c r="G65" s="11">
        <v>106289376.7</v>
      </c>
      <c r="H65" s="11">
        <v>48734.7</v>
      </c>
      <c r="I65" s="11">
        <v>357541894.80000001</v>
      </c>
      <c r="J65" s="11" t="str">
        <f t="shared" si="0"/>
        <v>44260</v>
      </c>
      <c r="K65" s="22">
        <f t="shared" si="1"/>
        <v>8.2894824981207815E-3</v>
      </c>
      <c r="L65" s="22">
        <f t="shared" si="2"/>
        <v>7.8309777607759035E-3</v>
      </c>
      <c r="M65" s="22">
        <f t="shared" si="3"/>
        <v>8.3807614633832905E-3</v>
      </c>
      <c r="N65" s="22">
        <f t="shared" si="4"/>
        <v>8.3736809435133175E-3</v>
      </c>
    </row>
    <row r="66" spans="1:14" x14ac:dyDescent="0.2">
      <c r="A66" s="3" t="d">
        <v>2021-03-06</v>
      </c>
      <c r="B66" s="11">
        <v>48909.84</v>
      </c>
      <c r="C66" s="11">
        <v>573924993.39999998</v>
      </c>
      <c r="D66" s="11">
        <v>48904.63</v>
      </c>
      <c r="E66" s="11">
        <v>103397091.8</v>
      </c>
      <c r="F66" s="11">
        <v>48897.43</v>
      </c>
      <c r="G66" s="11">
        <v>47436993.789999999</v>
      </c>
      <c r="H66" s="11">
        <v>48899.9</v>
      </c>
      <c r="I66" s="11">
        <v>150171096.69999999</v>
      </c>
      <c r="J66" s="11" t="str">
        <f t="shared" si="0"/>
        <v>44261</v>
      </c>
      <c r="K66" s="22">
        <f t="shared" si="1"/>
        <v>2.8782350925691258E-3</v>
      </c>
      <c r="L66" s="22">
        <f t="shared" si="2"/>
        <v>3.3939819705735008E-3</v>
      </c>
      <c r="M66" s="22">
        <f t="shared" si="3"/>
        <v>2.5454511158569115E-3</v>
      </c>
      <c r="N66" s="22">
        <f t="shared" si="4"/>
        <v>3.3897818187043072E-3</v>
      </c>
    </row>
    <row r="67" spans="1:14" x14ac:dyDescent="0.2">
      <c r="A67" s="3" t="d">
        <v>2021-03-07</v>
      </c>
      <c r="B67" s="11">
        <v>50978.61</v>
      </c>
      <c r="C67" s="11">
        <v>702428584.79999995</v>
      </c>
      <c r="D67" s="11">
        <v>50967.3</v>
      </c>
      <c r="E67" s="11">
        <v>142113261</v>
      </c>
      <c r="F67" s="11">
        <v>51000.93</v>
      </c>
      <c r="G67" s="11">
        <v>50685811.060000002</v>
      </c>
      <c r="H67" s="11">
        <v>50962.3</v>
      </c>
      <c r="I67" s="11">
        <v>227530291.90000001</v>
      </c>
      <c r="J67" s="11" t="str">
        <f t="shared" ref="J67:J130" si="5">_xlfn.VALUETOTEXT(A67)</f>
        <v>44262</v>
      </c>
      <c r="K67" s="22">
        <f t="shared" si="1"/>
        <v>4.2297623545691554E-2</v>
      </c>
      <c r="L67" s="22">
        <f t="shared" si="2"/>
        <v>4.2177397109435466E-2</v>
      </c>
      <c r="M67" s="22">
        <f t="shared" si="3"/>
        <v>4.3018620815040709E-2</v>
      </c>
      <c r="N67" s="22">
        <f t="shared" si="4"/>
        <v>4.217595537005181E-2</v>
      </c>
    </row>
    <row r="68" spans="1:14" x14ac:dyDescent="0.2">
      <c r="A68" s="3" t="d">
        <v>2021-03-08</v>
      </c>
      <c r="B68" s="11">
        <v>52415.23</v>
      </c>
      <c r="C68" s="11">
        <v>959720968.29999995</v>
      </c>
      <c r="D68" s="11">
        <v>52427.8</v>
      </c>
      <c r="E68" s="11">
        <v>224764290</v>
      </c>
      <c r="F68" s="11">
        <v>52415.59</v>
      </c>
      <c r="G68" s="11">
        <v>89475607.099999994</v>
      </c>
      <c r="H68" s="11">
        <v>52375</v>
      </c>
      <c r="I68" s="11">
        <v>237732111.09999999</v>
      </c>
      <c r="J68" s="11" t="str">
        <f t="shared" si="5"/>
        <v>44263</v>
      </c>
      <c r="K68" s="22">
        <f t="shared" ref="K68:K131" si="6">B68/B67-1</f>
        <v>2.8180838983252077E-2</v>
      </c>
      <c r="L68" s="22">
        <f t="shared" ref="L68:L131" si="7">D68/D67-1</f>
        <v>2.8655628216523121E-2</v>
      </c>
      <c r="M68" s="22">
        <f t="shared" ref="M68:M131" si="8">F68/F67-1</f>
        <v>2.7737925563318111E-2</v>
      </c>
      <c r="N68" s="22">
        <f t="shared" ref="N68:N131" si="9">H68/H67-1</f>
        <v>2.7720491422090321E-2</v>
      </c>
    </row>
    <row r="69" spans="1:14" x14ac:dyDescent="0.2">
      <c r="A69" s="3" t="d">
        <v>2021-03-09</v>
      </c>
      <c r="B69" s="11">
        <v>54916.38</v>
      </c>
      <c r="C69" s="11">
        <v>1141773588</v>
      </c>
      <c r="D69" s="11">
        <v>54929.02</v>
      </c>
      <c r="E69" s="11">
        <v>293049381.30000001</v>
      </c>
      <c r="F69" s="11">
        <v>54917.86</v>
      </c>
      <c r="G69" s="11">
        <v>95822142.150000006</v>
      </c>
      <c r="H69" s="11">
        <v>54929</v>
      </c>
      <c r="I69" s="11">
        <v>317503044.19999999</v>
      </c>
      <c r="J69" s="11" t="str">
        <f t="shared" si="5"/>
        <v>44264</v>
      </c>
      <c r="K69" s="22">
        <f t="shared" si="6"/>
        <v>4.7718001046642256E-2</v>
      </c>
      <c r="L69" s="22">
        <f t="shared" si="7"/>
        <v>4.7707895429523806E-2</v>
      </c>
      <c r="M69" s="22">
        <f t="shared" si="8"/>
        <v>4.7739040999061677E-2</v>
      </c>
      <c r="N69" s="22">
        <f t="shared" si="9"/>
        <v>4.8763723150357929E-2</v>
      </c>
    </row>
    <row r="70" spans="1:14" x14ac:dyDescent="0.2">
      <c r="A70" s="3" t="d">
        <v>2021-03-10</v>
      </c>
      <c r="B70" s="11">
        <v>55890.69</v>
      </c>
      <c r="C70" s="11">
        <v>1573351715</v>
      </c>
      <c r="D70" s="11">
        <v>55852.29</v>
      </c>
      <c r="E70" s="11">
        <v>384921865.60000002</v>
      </c>
      <c r="F70" s="11">
        <v>55840.08</v>
      </c>
      <c r="G70" s="11">
        <v>137466994.30000001</v>
      </c>
      <c r="H70" s="11">
        <v>55851</v>
      </c>
      <c r="I70" s="11">
        <v>449921308.69999999</v>
      </c>
      <c r="J70" s="11" t="str">
        <f t="shared" si="5"/>
        <v>44265</v>
      </c>
      <c r="K70" s="22">
        <f t="shared" si="6"/>
        <v>1.774170110994211E-2</v>
      </c>
      <c r="L70" s="22">
        <f t="shared" si="7"/>
        <v>1.6808419301855393E-2</v>
      </c>
      <c r="M70" s="22">
        <f t="shared" si="8"/>
        <v>1.6792715520961732E-2</v>
      </c>
      <c r="N70" s="22">
        <f t="shared" si="9"/>
        <v>1.6785304666023348E-2</v>
      </c>
    </row>
    <row r="71" spans="1:14" x14ac:dyDescent="0.2">
      <c r="A71" s="3" t="d">
        <v>2021-03-11</v>
      </c>
      <c r="B71" s="11">
        <v>57815.47</v>
      </c>
      <c r="C71" s="11">
        <v>1375311833</v>
      </c>
      <c r="D71" s="11">
        <v>57772.09</v>
      </c>
      <c r="E71" s="11">
        <v>374115964.60000002</v>
      </c>
      <c r="F71" s="11">
        <v>57822.39</v>
      </c>
      <c r="G71" s="11">
        <v>103692992</v>
      </c>
      <c r="H71" s="11">
        <v>57809.9</v>
      </c>
      <c r="I71" s="11">
        <v>345574886</v>
      </c>
      <c r="J71" s="11" t="str">
        <f t="shared" si="5"/>
        <v>44266</v>
      </c>
      <c r="K71" s="22">
        <f t="shared" si="6"/>
        <v>3.4438293748028537E-2</v>
      </c>
      <c r="L71" s="22">
        <f t="shared" si="7"/>
        <v>3.4372807274330119E-2</v>
      </c>
      <c r="M71" s="22">
        <f t="shared" si="8"/>
        <v>3.5499770057636049E-2</v>
      </c>
      <c r="N71" s="22">
        <f t="shared" si="9"/>
        <v>3.5073678179441847E-2</v>
      </c>
    </row>
    <row r="72" spans="1:14" x14ac:dyDescent="0.2">
      <c r="A72" s="3" t="d">
        <v>2021-03-12</v>
      </c>
      <c r="B72" s="11">
        <v>57225.91</v>
      </c>
      <c r="C72" s="11">
        <v>1234663812</v>
      </c>
      <c r="D72" s="11">
        <v>57271.040000000001</v>
      </c>
      <c r="E72" s="11">
        <v>296734625.10000002</v>
      </c>
      <c r="F72" s="11">
        <v>57234.47</v>
      </c>
      <c r="G72" s="11">
        <v>90858821.819999993</v>
      </c>
      <c r="H72" s="11">
        <v>57234</v>
      </c>
      <c r="I72" s="11">
        <v>282024930.19999999</v>
      </c>
      <c r="J72" s="11" t="str">
        <f t="shared" si="5"/>
        <v>44267</v>
      </c>
      <c r="K72" s="22">
        <f t="shared" si="6"/>
        <v>-1.0197270730480934E-2</v>
      </c>
      <c r="L72" s="22">
        <f t="shared" si="7"/>
        <v>-8.6728730084024708E-3</v>
      </c>
      <c r="M72" s="22">
        <f t="shared" si="8"/>
        <v>-1.0167687637954725E-2</v>
      </c>
      <c r="N72" s="22">
        <f t="shared" si="9"/>
        <v>-9.9619615325402533E-3</v>
      </c>
    </row>
    <row r="73" spans="1:14" x14ac:dyDescent="0.2">
      <c r="A73" s="3" t="d">
        <v>2021-03-13</v>
      </c>
      <c r="B73" s="11">
        <v>61178.5</v>
      </c>
      <c r="C73" s="11">
        <v>1325882136</v>
      </c>
      <c r="D73" s="11">
        <v>61165.19</v>
      </c>
      <c r="E73" s="11">
        <v>369229473.60000002</v>
      </c>
      <c r="F73" s="11">
        <v>61174.23</v>
      </c>
      <c r="G73" s="11">
        <v>125890743.7</v>
      </c>
      <c r="H73" s="11">
        <v>61174.9</v>
      </c>
      <c r="I73" s="11">
        <v>430345170.39999998</v>
      </c>
      <c r="J73" s="11" t="str">
        <f t="shared" si="5"/>
        <v>44268</v>
      </c>
      <c r="K73" s="22">
        <f t="shared" si="6"/>
        <v>6.9069937026776884E-2</v>
      </c>
      <c r="L73" s="22">
        <f t="shared" si="7"/>
        <v>6.7995098395279729E-2</v>
      </c>
      <c r="M73" s="22">
        <f t="shared" si="8"/>
        <v>6.883544129962238E-2</v>
      </c>
      <c r="N73" s="22">
        <f t="shared" si="9"/>
        <v>6.8855924799944068E-2</v>
      </c>
    </row>
    <row r="74" spans="1:14" x14ac:dyDescent="0.2">
      <c r="A74" s="3" t="d">
        <v>2021-03-14</v>
      </c>
      <c r="B74" s="11">
        <v>58972.7</v>
      </c>
      <c r="C74" s="11">
        <v>819700992.10000002</v>
      </c>
      <c r="D74" s="11">
        <v>59016.39</v>
      </c>
      <c r="E74" s="11">
        <v>197852123.40000001</v>
      </c>
      <c r="F74" s="11">
        <v>58999.29</v>
      </c>
      <c r="G74" s="11">
        <v>61570293.329999998</v>
      </c>
      <c r="H74" s="11">
        <v>59001.1</v>
      </c>
      <c r="I74" s="11">
        <v>204780921.59999999</v>
      </c>
      <c r="J74" s="11" t="str">
        <f t="shared" si="5"/>
        <v>44269</v>
      </c>
      <c r="K74" s="22">
        <f t="shared" si="6"/>
        <v>-3.6055150093578625E-2</v>
      </c>
      <c r="L74" s="22">
        <f t="shared" si="7"/>
        <v>-3.5131093355550758E-2</v>
      </c>
      <c r="M74" s="22">
        <f t="shared" si="8"/>
        <v>-3.5553205982323033E-2</v>
      </c>
      <c r="N74" s="22">
        <f t="shared" si="9"/>
        <v>-3.5534181502544393E-2</v>
      </c>
    </row>
    <row r="75" spans="1:14" x14ac:dyDescent="0.2">
      <c r="A75" s="3" t="d">
        <v>2021-03-15</v>
      </c>
      <c r="B75" s="11">
        <v>55636.15</v>
      </c>
      <c r="C75" s="11">
        <v>1807422648</v>
      </c>
      <c r="D75" s="11">
        <v>55644.37</v>
      </c>
      <c r="E75" s="11">
        <v>441393192.80000001</v>
      </c>
      <c r="F75" s="11">
        <v>55634.81</v>
      </c>
      <c r="G75" s="11">
        <v>181742498</v>
      </c>
      <c r="H75" s="11">
        <v>55600</v>
      </c>
      <c r="I75" s="11">
        <v>384100932.60000002</v>
      </c>
      <c r="J75" s="11" t="str">
        <f t="shared" si="5"/>
        <v>44270</v>
      </c>
      <c r="K75" s="22">
        <f t="shared" si="6"/>
        <v>-5.6577874168895037E-2</v>
      </c>
      <c r="L75" s="22">
        <f t="shared" si="7"/>
        <v>-5.7137008888547669E-2</v>
      </c>
      <c r="M75" s="22">
        <f t="shared" si="8"/>
        <v>-5.7025770988091584E-2</v>
      </c>
      <c r="N75" s="22">
        <f t="shared" si="9"/>
        <v>-5.7644687980393572E-2</v>
      </c>
    </row>
    <row r="76" spans="1:14" x14ac:dyDescent="0.2">
      <c r="A76" s="3" t="d">
        <v>2021-03-16</v>
      </c>
      <c r="B76" s="11">
        <v>56927.11</v>
      </c>
      <c r="C76" s="11">
        <v>1345098871</v>
      </c>
      <c r="D76" s="11">
        <v>56908.34</v>
      </c>
      <c r="E76" s="11">
        <v>425731359.5</v>
      </c>
      <c r="F76" s="11">
        <v>56944.15</v>
      </c>
      <c r="G76" s="11">
        <v>102200912.3</v>
      </c>
      <c r="H76" s="11">
        <v>56891.1</v>
      </c>
      <c r="I76" s="11">
        <v>351677814.10000002</v>
      </c>
      <c r="J76" s="11" t="str">
        <f t="shared" si="5"/>
        <v>44271</v>
      </c>
      <c r="K76" s="22">
        <f t="shared" si="6"/>
        <v>2.3203618510626578E-2</v>
      </c>
      <c r="L76" s="22">
        <f t="shared" si="7"/>
        <v>2.2715146204368875E-2</v>
      </c>
      <c r="M76" s="22">
        <f t="shared" si="8"/>
        <v>2.3534546087242925E-2</v>
      </c>
      <c r="N76" s="22">
        <f t="shared" si="9"/>
        <v>2.3221223021582693E-2</v>
      </c>
    </row>
    <row r="77" spans="1:14" x14ac:dyDescent="0.2">
      <c r="A77" s="3" t="d">
        <v>2021-03-17</v>
      </c>
      <c r="B77" s="11">
        <v>58925.54</v>
      </c>
      <c r="C77" s="11">
        <v>1278506367</v>
      </c>
      <c r="D77" s="11">
        <v>58901.8</v>
      </c>
      <c r="E77" s="11">
        <v>328989895.69999999</v>
      </c>
      <c r="F77" s="11">
        <v>58909.04</v>
      </c>
      <c r="G77" s="11">
        <v>106996161.90000001</v>
      </c>
      <c r="H77" s="11">
        <v>58933</v>
      </c>
      <c r="I77" s="11">
        <v>367590845.5</v>
      </c>
      <c r="J77" s="11" t="str">
        <f t="shared" si="5"/>
        <v>44272</v>
      </c>
      <c r="K77" s="22">
        <f t="shared" si="6"/>
        <v>3.5105066812631147E-2</v>
      </c>
      <c r="L77" s="22">
        <f t="shared" si="7"/>
        <v>3.5029312048111105E-2</v>
      </c>
      <c r="M77" s="22">
        <f t="shared" si="8"/>
        <v>3.4505563784866355E-2</v>
      </c>
      <c r="N77" s="22">
        <f t="shared" si="9"/>
        <v>3.5891378440564559E-2</v>
      </c>
    </row>
    <row r="78" spans="1:14" x14ac:dyDescent="0.2">
      <c r="A78" s="3" t="d">
        <v>2021-03-18</v>
      </c>
      <c r="B78" s="11">
        <v>57644.95</v>
      </c>
      <c r="C78" s="11">
        <v>1256201575</v>
      </c>
      <c r="D78" s="11">
        <v>57648.05</v>
      </c>
      <c r="E78" s="11">
        <v>323184873.89999998</v>
      </c>
      <c r="F78" s="11">
        <v>57627.15</v>
      </c>
      <c r="G78" s="11">
        <v>92934145.189999998</v>
      </c>
      <c r="H78" s="11">
        <v>57640.9</v>
      </c>
      <c r="I78" s="11">
        <v>340998859.89999998</v>
      </c>
      <c r="J78" s="11" t="str">
        <f t="shared" si="5"/>
        <v>44273</v>
      </c>
      <c r="K78" s="22">
        <f t="shared" si="6"/>
        <v>-2.1732342206791877E-2</v>
      </c>
      <c r="L78" s="22">
        <f t="shared" si="7"/>
        <v>-2.1285427610022056E-2</v>
      </c>
      <c r="M78" s="22">
        <f t="shared" si="8"/>
        <v>-2.1760497200429718E-2</v>
      </c>
      <c r="N78" s="22">
        <f t="shared" si="9"/>
        <v>-2.1924897765258855E-2</v>
      </c>
    </row>
    <row r="79" spans="1:14" x14ac:dyDescent="0.2">
      <c r="A79" s="3" t="d">
        <v>2021-03-19</v>
      </c>
      <c r="B79" s="11">
        <v>58039.66</v>
      </c>
      <c r="C79" s="11">
        <v>956031612.10000002</v>
      </c>
      <c r="D79" s="11">
        <v>58072</v>
      </c>
      <c r="E79" s="11">
        <v>205444123.80000001</v>
      </c>
      <c r="F79" s="11">
        <v>58146.54</v>
      </c>
      <c r="G79" s="11">
        <v>67170754.859999999</v>
      </c>
      <c r="H79" s="11">
        <v>58101.8</v>
      </c>
      <c r="I79" s="11">
        <v>224449831.80000001</v>
      </c>
      <c r="J79" s="11" t="str">
        <f t="shared" si="5"/>
        <v>44274</v>
      </c>
      <c r="K79" s="22">
        <f t="shared" si="6"/>
        <v>6.8472606880569664E-3</v>
      </c>
      <c r="L79" s="22">
        <f t="shared" si="7"/>
        <v>7.3541082482406761E-3</v>
      </c>
      <c r="M79" s="22">
        <f t="shared" si="8"/>
        <v>9.0129392135478437E-3</v>
      </c>
      <c r="N79" s="22">
        <f t="shared" si="9"/>
        <v>7.9960583543976504E-3</v>
      </c>
    </row>
    <row r="80" spans="1:14" x14ac:dyDescent="0.2">
      <c r="A80" s="3" t="d">
        <v>2021-03-20</v>
      </c>
      <c r="B80" s="11">
        <v>58116.7</v>
      </c>
      <c r="C80" s="11">
        <v>572488484.79999995</v>
      </c>
      <c r="D80" s="11">
        <v>58138.39</v>
      </c>
      <c r="E80" s="11">
        <v>140165671.5</v>
      </c>
      <c r="F80" s="11">
        <v>58123.23</v>
      </c>
      <c r="G80" s="11">
        <v>41871678.289999999</v>
      </c>
      <c r="H80" s="11">
        <v>58091.6</v>
      </c>
      <c r="I80" s="11">
        <v>198253635.19999999</v>
      </c>
      <c r="J80" s="11" t="str">
        <f t="shared" si="5"/>
        <v>44275</v>
      </c>
      <c r="K80" s="22">
        <f t="shared" si="6"/>
        <v>1.3273682168364331E-3</v>
      </c>
      <c r="L80" s="22">
        <f t="shared" si="7"/>
        <v>1.1432359829177674E-3</v>
      </c>
      <c r="M80" s="22">
        <f t="shared" si="8"/>
        <v>-4.0088369832491644E-4</v>
      </c>
      <c r="N80" s="22">
        <f t="shared" si="9"/>
        <v>-1.7555394153023762E-4</v>
      </c>
    </row>
    <row r="81" spans="1:14" x14ac:dyDescent="0.2">
      <c r="A81" s="3" t="d">
        <v>2021-03-21</v>
      </c>
      <c r="B81" s="11">
        <v>57363.32</v>
      </c>
      <c r="C81" s="11">
        <v>678546775.10000002</v>
      </c>
      <c r="D81" s="11">
        <v>57381.79</v>
      </c>
      <c r="E81" s="11">
        <v>207594290.19999999</v>
      </c>
      <c r="F81" s="11">
        <v>57391</v>
      </c>
      <c r="G81" s="11">
        <v>47241958.439999998</v>
      </c>
      <c r="H81" s="11">
        <v>57378.400000000001</v>
      </c>
      <c r="I81" s="11">
        <v>223962144.09999999</v>
      </c>
      <c r="J81" s="11" t="str">
        <f t="shared" si="5"/>
        <v>44276</v>
      </c>
      <c r="K81" s="22">
        <f t="shared" si="6"/>
        <v>-1.2963227437208236E-2</v>
      </c>
      <c r="L81" s="22">
        <f t="shared" si="7"/>
        <v>-1.3013776267282284E-2</v>
      </c>
      <c r="M81" s="22">
        <f t="shared" si="8"/>
        <v>-1.2597889002383456E-2</v>
      </c>
      <c r="N81" s="22">
        <f t="shared" si="9"/>
        <v>-1.2277162274752285E-2</v>
      </c>
    </row>
    <row r="82" spans="1:14" x14ac:dyDescent="0.2">
      <c r="A82" s="3" t="d">
        <v>2021-03-22</v>
      </c>
      <c r="B82" s="11">
        <v>54110.07</v>
      </c>
      <c r="C82" s="11">
        <v>1093348807</v>
      </c>
      <c r="D82" s="11">
        <v>54070.92</v>
      </c>
      <c r="E82" s="11">
        <v>367675163</v>
      </c>
      <c r="F82" s="11">
        <v>54106.31</v>
      </c>
      <c r="G82" s="11">
        <v>92428908.010000005</v>
      </c>
      <c r="H82" s="11">
        <v>54095.1</v>
      </c>
      <c r="I82" s="11">
        <v>345854409.30000001</v>
      </c>
      <c r="J82" s="11" t="str">
        <f t="shared" si="5"/>
        <v>44277</v>
      </c>
      <c r="K82" s="22">
        <f t="shared" si="6"/>
        <v>-5.6713070303462176E-2</v>
      </c>
      <c r="L82" s="22">
        <f t="shared" si="7"/>
        <v>-5.7698966867363422E-2</v>
      </c>
      <c r="M82" s="22">
        <f t="shared" si="8"/>
        <v>-5.7233538359673153E-2</v>
      </c>
      <c r="N82" s="22">
        <f t="shared" si="9"/>
        <v>-5.7221881404849295E-2</v>
      </c>
    </row>
    <row r="83" spans="1:14" x14ac:dyDescent="0.2">
      <c r="A83" s="3" t="d">
        <v>2021-03-23</v>
      </c>
      <c r="B83" s="11">
        <v>54345.54</v>
      </c>
      <c r="C83" s="11">
        <v>1051478631</v>
      </c>
      <c r="D83" s="11">
        <v>54361.57</v>
      </c>
      <c r="E83" s="11">
        <v>272932193.39999998</v>
      </c>
      <c r="F83" s="11">
        <v>54399.92</v>
      </c>
      <c r="G83" s="11">
        <v>102818928.5</v>
      </c>
      <c r="H83" s="11">
        <v>54351.3</v>
      </c>
      <c r="I83" s="11">
        <v>274863165.89999998</v>
      </c>
      <c r="J83" s="11" t="str">
        <f t="shared" si="5"/>
        <v>44278</v>
      </c>
      <c r="K83" s="22">
        <f t="shared" si="6"/>
        <v>4.3516853702092462E-3</v>
      </c>
      <c r="L83" s="22">
        <f t="shared" si="7"/>
        <v>5.3753477839844077E-3</v>
      </c>
      <c r="M83" s="22">
        <f t="shared" si="8"/>
        <v>5.4265389748442416E-3</v>
      </c>
      <c r="N83" s="22">
        <f t="shared" si="9"/>
        <v>4.736103639701339E-3</v>
      </c>
    </row>
    <row r="84" spans="1:14" x14ac:dyDescent="0.2">
      <c r="A84" s="3" t="d">
        <v>2021-03-24</v>
      </c>
      <c r="B84" s="11">
        <v>52276.160000000003</v>
      </c>
      <c r="C84" s="11">
        <v>1303166908</v>
      </c>
      <c r="D84" s="11">
        <v>52287.519999999997</v>
      </c>
      <c r="E84" s="11">
        <v>377076640</v>
      </c>
      <c r="F84" s="11">
        <v>52301</v>
      </c>
      <c r="G84" s="11">
        <v>133137462</v>
      </c>
      <c r="H84" s="11">
        <v>52293.8</v>
      </c>
      <c r="I84" s="11">
        <v>431005369.89999998</v>
      </c>
      <c r="J84" s="11" t="str">
        <f t="shared" si="5"/>
        <v>44279</v>
      </c>
      <c r="K84" s="22">
        <f t="shared" si="6"/>
        <v>-3.807819372114063E-2</v>
      </c>
      <c r="L84" s="22">
        <f t="shared" si="7"/>
        <v>-3.815287159660774E-2</v>
      </c>
      <c r="M84" s="22">
        <f t="shared" si="8"/>
        <v>-3.8583144975213202E-2</v>
      </c>
      <c r="N84" s="22">
        <f t="shared" si="9"/>
        <v>-3.7855580271309086E-2</v>
      </c>
    </row>
    <row r="85" spans="1:14" x14ac:dyDescent="0.2">
      <c r="A85" s="3" t="d">
        <v>2021-03-25</v>
      </c>
      <c r="B85" s="11">
        <v>51325.01</v>
      </c>
      <c r="C85" s="11">
        <v>1535741151</v>
      </c>
      <c r="D85" s="11">
        <v>51326.11</v>
      </c>
      <c r="E85" s="11">
        <v>346758651.80000001</v>
      </c>
      <c r="F85" s="11">
        <v>51330.47</v>
      </c>
      <c r="G85" s="11">
        <v>101482887</v>
      </c>
      <c r="H85" s="11">
        <v>51314.9</v>
      </c>
      <c r="I85" s="11">
        <v>335846417.89999998</v>
      </c>
      <c r="J85" s="11" t="str">
        <f t="shared" si="5"/>
        <v>44280</v>
      </c>
      <c r="K85" s="22">
        <f t="shared" si="6"/>
        <v>-1.8194718204244564E-2</v>
      </c>
      <c r="L85" s="22">
        <f t="shared" si="7"/>
        <v>-1.8386987946645728E-2</v>
      </c>
      <c r="M85" s="22">
        <f t="shared" si="8"/>
        <v>-1.8556624156325863E-2</v>
      </c>
      <c r="N85" s="22">
        <f t="shared" si="9"/>
        <v>-1.8719236314821308E-2</v>
      </c>
    </row>
    <row r="86" spans="1:14" x14ac:dyDescent="0.2">
      <c r="A86" s="3" t="d">
        <v>2021-03-26</v>
      </c>
      <c r="B86" s="11">
        <v>55072.44</v>
      </c>
      <c r="C86" s="11">
        <v>952407526.89999998</v>
      </c>
      <c r="D86" s="11">
        <v>55081.37</v>
      </c>
      <c r="E86" s="11">
        <v>259910992.19999999</v>
      </c>
      <c r="F86" s="11">
        <v>55061.72</v>
      </c>
      <c r="G86" s="11">
        <v>86335494.120000005</v>
      </c>
      <c r="H86" s="11">
        <v>55062.2</v>
      </c>
      <c r="I86" s="11">
        <v>264438414.80000001</v>
      </c>
      <c r="J86" s="11" t="str">
        <f t="shared" si="5"/>
        <v>44281</v>
      </c>
      <c r="K86" s="22">
        <f t="shared" si="6"/>
        <v>7.3013721770341489E-2</v>
      </c>
      <c r="L86" s="22">
        <f t="shared" si="7"/>
        <v>7.3164710904449981E-2</v>
      </c>
      <c r="M86" s="22">
        <f t="shared" si="8"/>
        <v>7.2690742944687692E-2</v>
      </c>
      <c r="N86" s="22">
        <f t="shared" si="9"/>
        <v>7.3025573468914473E-2</v>
      </c>
    </row>
    <row r="87" spans="1:14" x14ac:dyDescent="0.2">
      <c r="A87" s="3" t="d">
        <v>2021-03-27</v>
      </c>
      <c r="B87" s="11">
        <v>55856.53</v>
      </c>
      <c r="C87" s="11">
        <v>626561909.29999995</v>
      </c>
      <c r="D87" s="11">
        <v>55839.42</v>
      </c>
      <c r="E87" s="11">
        <v>144366052</v>
      </c>
      <c r="F87" s="11">
        <v>55863.92</v>
      </c>
      <c r="G87" s="11">
        <v>40026926.869999997</v>
      </c>
      <c r="H87" s="11">
        <v>55852.4</v>
      </c>
      <c r="I87" s="11">
        <v>219745432.90000001</v>
      </c>
      <c r="J87" s="11" t="str">
        <f t="shared" si="5"/>
        <v>44282</v>
      </c>
      <c r="K87" s="22">
        <f t="shared" si="6"/>
        <v>1.4237429828785508E-2</v>
      </c>
      <c r="L87" s="22">
        <f t="shared" si="7"/>
        <v>1.3762366477086507E-2</v>
      </c>
      <c r="M87" s="22">
        <f t="shared" si="8"/>
        <v>1.4569105360312085E-2</v>
      </c>
      <c r="N87" s="22">
        <f t="shared" si="9"/>
        <v>1.4351043002277519E-2</v>
      </c>
    </row>
    <row r="88" spans="1:14" x14ac:dyDescent="0.2">
      <c r="A88" s="3" t="d">
        <v>2021-03-28</v>
      </c>
      <c r="B88" s="11">
        <v>55778.82</v>
      </c>
      <c r="C88" s="11">
        <v>514821619.69999999</v>
      </c>
      <c r="D88" s="11">
        <v>55790.92</v>
      </c>
      <c r="E88" s="11">
        <v>115465189.09999999</v>
      </c>
      <c r="F88" s="11">
        <v>55794.47</v>
      </c>
      <c r="G88" s="11">
        <v>31700608.550000001</v>
      </c>
      <c r="H88" s="11">
        <v>55782</v>
      </c>
      <c r="I88" s="11">
        <v>198365303.09999999</v>
      </c>
      <c r="J88" s="11" t="str">
        <f t="shared" si="5"/>
        <v>44283</v>
      </c>
      <c r="K88" s="22">
        <f t="shared" si="6"/>
        <v>-1.3912428860153314E-3</v>
      </c>
      <c r="L88" s="22">
        <f t="shared" si="7"/>
        <v>-8.6856203019303191E-4</v>
      </c>
      <c r="M88" s="22">
        <f t="shared" si="8"/>
        <v>-1.2431995463261236E-3</v>
      </c>
      <c r="N88" s="22">
        <f t="shared" si="9"/>
        <v>-1.2604650829687314E-3</v>
      </c>
    </row>
    <row r="89" spans="1:14" x14ac:dyDescent="0.2">
      <c r="A89" s="3" t="d">
        <v>2021-03-29</v>
      </c>
      <c r="B89" s="11">
        <v>57613.48</v>
      </c>
      <c r="C89" s="11">
        <v>1005589592</v>
      </c>
      <c r="D89" s="11">
        <v>57600.1</v>
      </c>
      <c r="E89" s="11">
        <v>306900715.30000001</v>
      </c>
      <c r="F89" s="11">
        <v>57605.13</v>
      </c>
      <c r="G89" s="11">
        <v>110134036.40000001</v>
      </c>
      <c r="H89" s="11">
        <v>57624.2</v>
      </c>
      <c r="I89" s="11">
        <v>337115595.80000001</v>
      </c>
      <c r="J89" s="11" t="str">
        <f t="shared" si="5"/>
        <v>44284</v>
      </c>
      <c r="K89" s="22">
        <f t="shared" si="6"/>
        <v>3.2891696167111517E-2</v>
      </c>
      <c r="L89" s="22">
        <f t="shared" si="7"/>
        <v>3.2427857436299723E-2</v>
      </c>
      <c r="M89" s="22">
        <f t="shared" si="8"/>
        <v>3.2452320095522014E-2</v>
      </c>
      <c r="N89" s="22">
        <f t="shared" si="9"/>
        <v>3.3024990140188448E-2</v>
      </c>
    </row>
    <row r="90" spans="1:14" x14ac:dyDescent="0.2">
      <c r="A90" s="3" t="d">
        <v>2021-03-30</v>
      </c>
      <c r="B90" s="11">
        <v>58786.46</v>
      </c>
      <c r="C90" s="11">
        <v>882210063.39999998</v>
      </c>
      <c r="D90" s="11">
        <v>58760.59</v>
      </c>
      <c r="E90" s="11">
        <v>198361832.19999999</v>
      </c>
      <c r="F90" s="11">
        <v>58768.86</v>
      </c>
      <c r="G90" s="11">
        <v>58628540.979999997</v>
      </c>
      <c r="H90" s="11">
        <v>58781</v>
      </c>
      <c r="I90" s="11">
        <v>230825025.30000001</v>
      </c>
      <c r="J90" s="11" t="str">
        <f t="shared" si="5"/>
        <v>44285</v>
      </c>
      <c r="K90" s="22">
        <f t="shared" si="6"/>
        <v>2.0359471429255649E-2</v>
      </c>
      <c r="L90" s="22">
        <f t="shared" si="7"/>
        <v>2.0147360855276242E-2</v>
      </c>
      <c r="M90" s="22">
        <f t="shared" si="8"/>
        <v>2.0201846606370033E-2</v>
      </c>
      <c r="N90" s="22">
        <f t="shared" si="9"/>
        <v>2.0074899087536124E-2</v>
      </c>
    </row>
    <row r="91" spans="1:14" x14ac:dyDescent="0.2">
      <c r="A91" s="3" t="d">
        <v>2021-03-31</v>
      </c>
      <c r="B91" s="11">
        <v>58800</v>
      </c>
      <c r="C91" s="11">
        <v>1020606827</v>
      </c>
      <c r="D91" s="11">
        <v>58782.58</v>
      </c>
      <c r="E91" s="11">
        <v>269467568.89999998</v>
      </c>
      <c r="F91" s="11">
        <v>58803.839999999997</v>
      </c>
      <c r="G91" s="11">
        <v>95611770.230000004</v>
      </c>
      <c r="H91" s="11">
        <v>58786.2</v>
      </c>
      <c r="I91" s="11">
        <v>319569847</v>
      </c>
      <c r="J91" s="11" t="str">
        <f t="shared" si="5"/>
        <v>44286</v>
      </c>
      <c r="K91" s="22">
        <f t="shared" si="6"/>
        <v>2.3032514630072498E-4</v>
      </c>
      <c r="L91" s="22">
        <f t="shared" si="7"/>
        <v>3.7423041531758905E-4</v>
      </c>
      <c r="M91" s="22">
        <f t="shared" si="8"/>
        <v>5.9521317922439643E-4</v>
      </c>
      <c r="N91" s="22">
        <f t="shared" si="9"/>
        <v>8.8463959442730555E-5</v>
      </c>
    </row>
    <row r="92" spans="1:14" x14ac:dyDescent="0.2">
      <c r="A92" s="3" t="d">
        <v>2021-04-01</v>
      </c>
      <c r="B92" s="11">
        <v>58726.48</v>
      </c>
      <c r="C92" s="11">
        <v>652663882.29999995</v>
      </c>
      <c r="D92" s="11">
        <v>58728.53</v>
      </c>
      <c r="E92" s="11">
        <v>163922644.30000001</v>
      </c>
      <c r="F92" s="11">
        <v>58727.57</v>
      </c>
      <c r="G92" s="11">
        <v>60727503.759999998</v>
      </c>
      <c r="H92" s="11">
        <v>58732.9</v>
      </c>
      <c r="I92" s="11">
        <v>144066679.09999999</v>
      </c>
      <c r="J92" s="11" t="str">
        <f t="shared" si="5"/>
        <v>44287</v>
      </c>
      <c r="K92" s="22">
        <f t="shared" si="6"/>
        <v>-1.2503401360544064E-3</v>
      </c>
      <c r="L92" s="22">
        <f t="shared" si="7"/>
        <v>-9.1949009383396341E-4</v>
      </c>
      <c r="M92" s="22">
        <f t="shared" si="8"/>
        <v>-1.2970241399200555E-3</v>
      </c>
      <c r="N92" s="22">
        <f t="shared" si="9"/>
        <v>-9.0667537619371075E-4</v>
      </c>
    </row>
    <row r="93" spans="1:14" x14ac:dyDescent="0.2">
      <c r="A93" s="3" t="d">
        <v>2021-04-02</v>
      </c>
      <c r="B93" s="11">
        <v>58981.04</v>
      </c>
      <c r="C93" s="11">
        <v>650550134.39999998</v>
      </c>
      <c r="D93" s="11">
        <v>59003.6</v>
      </c>
      <c r="E93" s="11">
        <v>152279790.19999999</v>
      </c>
      <c r="F93" s="11">
        <v>59010.93</v>
      </c>
      <c r="G93" s="11">
        <v>61574202.469999999</v>
      </c>
      <c r="H93" s="11">
        <v>59020.7</v>
      </c>
      <c r="I93" s="11">
        <v>249269523.30000001</v>
      </c>
      <c r="J93" s="11" t="str">
        <f t="shared" si="5"/>
        <v>44288</v>
      </c>
      <c r="K93" s="22">
        <f t="shared" si="6"/>
        <v>4.3346715144514381E-3</v>
      </c>
      <c r="L93" s="22">
        <f t="shared" si="7"/>
        <v>4.6837542162216916E-3</v>
      </c>
      <c r="M93" s="22">
        <f t="shared" si="8"/>
        <v>4.8249910561597442E-3</v>
      </c>
      <c r="N93" s="22">
        <f t="shared" si="9"/>
        <v>4.9001496605820538E-3</v>
      </c>
    </row>
    <row r="94" spans="1:14" x14ac:dyDescent="0.2">
      <c r="A94" s="3" t="d">
        <v>2021-04-03</v>
      </c>
      <c r="B94" s="11">
        <v>57094.34</v>
      </c>
      <c r="C94" s="11">
        <v>491761889.30000001</v>
      </c>
      <c r="D94" s="11">
        <v>57064.42</v>
      </c>
      <c r="E94" s="11">
        <v>97443951.170000002</v>
      </c>
      <c r="F94" s="11">
        <v>57108.53</v>
      </c>
      <c r="G94" s="11">
        <v>42714870.810000002</v>
      </c>
      <c r="H94" s="11">
        <v>57099</v>
      </c>
      <c r="I94" s="11">
        <v>208309486</v>
      </c>
      <c r="J94" s="11" t="str">
        <f t="shared" si="5"/>
        <v>44289</v>
      </c>
      <c r="K94" s="22">
        <f t="shared" si="6"/>
        <v>-3.198824571421599E-2</v>
      </c>
      <c r="L94" s="22">
        <f t="shared" si="7"/>
        <v>-3.2865452277488161E-2</v>
      </c>
      <c r="M94" s="22">
        <f t="shared" si="8"/>
        <v>-3.2238095552806989E-2</v>
      </c>
      <c r="N94" s="22">
        <f t="shared" si="9"/>
        <v>-3.2559762930632785E-2</v>
      </c>
    </row>
    <row r="95" spans="1:14" x14ac:dyDescent="0.2">
      <c r="A95" s="3" t="d">
        <v>2021-04-04</v>
      </c>
      <c r="B95" s="11">
        <v>58215.94</v>
      </c>
      <c r="C95" s="11">
        <v>362517808.30000001</v>
      </c>
      <c r="D95" s="11">
        <v>58212.18</v>
      </c>
      <c r="E95" s="11">
        <v>82940646.5</v>
      </c>
      <c r="F95" s="11">
        <v>58220.69</v>
      </c>
      <c r="G95" s="11">
        <v>23570927.41</v>
      </c>
      <c r="H95" s="11">
        <v>58195</v>
      </c>
      <c r="I95" s="11">
        <v>126043383.40000001</v>
      </c>
      <c r="J95" s="11" t="str">
        <f t="shared" si="5"/>
        <v>44290</v>
      </c>
      <c r="K95" s="22">
        <f t="shared" si="6"/>
        <v>1.9644679314972491E-2</v>
      </c>
      <c r="L95" s="22">
        <f t="shared" si="7"/>
        <v>2.0113408670411559E-2</v>
      </c>
      <c r="M95" s="22">
        <f t="shared" si="8"/>
        <v>1.9474498818302655E-2</v>
      </c>
      <c r="N95" s="22">
        <f t="shared" si="9"/>
        <v>1.91947319567769E-2</v>
      </c>
    </row>
    <row r="96" spans="1:14" x14ac:dyDescent="0.2">
      <c r="A96" s="3" t="d">
        <v>2021-04-05</v>
      </c>
      <c r="B96" s="11">
        <v>59123.02</v>
      </c>
      <c r="C96" s="11">
        <v>536713298.10000002</v>
      </c>
      <c r="D96" s="11">
        <v>59125</v>
      </c>
      <c r="E96" s="11">
        <v>140036218.69999999</v>
      </c>
      <c r="F96" s="11">
        <v>59118.85</v>
      </c>
      <c r="G96" s="11">
        <v>42799120.700000003</v>
      </c>
      <c r="H96" s="11">
        <v>59120</v>
      </c>
      <c r="I96" s="11">
        <v>199723873.19999999</v>
      </c>
      <c r="J96" s="11" t="str">
        <f t="shared" si="5"/>
        <v>44291</v>
      </c>
      <c r="K96" s="22">
        <f t="shared" si="6"/>
        <v>1.5581299554726646E-2</v>
      </c>
      <c r="L96" s="22">
        <f t="shared" si="7"/>
        <v>1.5680910764723111E-2</v>
      </c>
      <c r="M96" s="22">
        <f t="shared" si="8"/>
        <v>1.5426818198135406E-2</v>
      </c>
      <c r="N96" s="22">
        <f t="shared" si="9"/>
        <v>1.5894836326144857E-2</v>
      </c>
    </row>
    <row r="97" spans="1:14" x14ac:dyDescent="0.2">
      <c r="A97" s="3" t="d">
        <v>2021-04-06</v>
      </c>
      <c r="B97" s="11">
        <v>58019.98</v>
      </c>
      <c r="C97" s="11">
        <v>604103442.29999995</v>
      </c>
      <c r="D97" s="11">
        <v>58018.3</v>
      </c>
      <c r="E97" s="11">
        <v>158091665.5</v>
      </c>
      <c r="F97" s="11">
        <v>58035.08</v>
      </c>
      <c r="G97" s="11">
        <v>56189255.18</v>
      </c>
      <c r="H97" s="11">
        <v>58017.1</v>
      </c>
      <c r="I97" s="11">
        <v>155057734.19999999</v>
      </c>
      <c r="J97" s="11" t="str">
        <f t="shared" si="5"/>
        <v>44292</v>
      </c>
      <c r="K97" s="22">
        <f t="shared" si="6"/>
        <v>-1.8656692435535138E-2</v>
      </c>
      <c r="L97" s="22">
        <f t="shared" si="7"/>
        <v>-1.871797040169132E-2</v>
      </c>
      <c r="M97" s="22">
        <f t="shared" si="8"/>
        <v>-1.8332054835302092E-2</v>
      </c>
      <c r="N97" s="22">
        <f t="shared" si="9"/>
        <v>-1.8655277401894432E-2</v>
      </c>
    </row>
    <row r="98" spans="1:14" x14ac:dyDescent="0.2">
      <c r="A98" s="3" t="d">
        <v>2021-04-07</v>
      </c>
      <c r="B98" s="11">
        <v>55955.75</v>
      </c>
      <c r="C98" s="11">
        <v>1007778810</v>
      </c>
      <c r="D98" s="11">
        <v>55932.83</v>
      </c>
      <c r="E98" s="11">
        <v>309187618.39999998</v>
      </c>
      <c r="F98" s="11">
        <v>55943.27</v>
      </c>
      <c r="G98" s="11">
        <v>121308030.3</v>
      </c>
      <c r="H98" s="11">
        <v>55928.5</v>
      </c>
      <c r="I98" s="11">
        <v>286535962.5</v>
      </c>
      <c r="J98" s="11" t="str">
        <f t="shared" si="5"/>
        <v>44293</v>
      </c>
      <c r="K98" s="22">
        <f t="shared" si="6"/>
        <v>-3.5577916434993639E-2</v>
      </c>
      <c r="L98" s="22">
        <f t="shared" si="7"/>
        <v>-3.5945038031104048E-2</v>
      </c>
      <c r="M98" s="22">
        <f t="shared" si="8"/>
        <v>-3.6043889316599631E-2</v>
      </c>
      <c r="N98" s="22">
        <f t="shared" si="9"/>
        <v>-3.5999731113757871E-2</v>
      </c>
    </row>
    <row r="99" spans="1:14" x14ac:dyDescent="0.2">
      <c r="A99" s="3" t="d">
        <v>2021-04-08</v>
      </c>
      <c r="B99" s="11">
        <v>58083.1</v>
      </c>
      <c r="C99" s="11">
        <v>462520247.30000001</v>
      </c>
      <c r="D99" s="11">
        <v>58096.6</v>
      </c>
      <c r="E99" s="11">
        <v>262708078.40000001</v>
      </c>
      <c r="F99" s="11">
        <v>58086.19</v>
      </c>
      <c r="G99" s="11">
        <v>46168081.659999996</v>
      </c>
      <c r="H99" s="11">
        <v>58036.9</v>
      </c>
      <c r="I99" s="11">
        <v>143938963.09999999</v>
      </c>
      <c r="J99" s="11" t="str">
        <f t="shared" si="5"/>
        <v>44294</v>
      </c>
      <c r="K99" s="22">
        <f t="shared" si="6"/>
        <v>3.8018434209174279E-2</v>
      </c>
      <c r="L99" s="22">
        <f t="shared" si="7"/>
        <v>3.8685151457560796E-2</v>
      </c>
      <c r="M99" s="22">
        <f t="shared" si="8"/>
        <v>3.8305233140644157E-2</v>
      </c>
      <c r="N99" s="22">
        <f t="shared" si="9"/>
        <v>3.7698132436950749E-2</v>
      </c>
    </row>
    <row r="100" spans="1:14" x14ac:dyDescent="0.2">
      <c r="A100" s="3" t="d">
        <v>2021-04-09</v>
      </c>
      <c r="B100" s="11">
        <v>58092.68</v>
      </c>
      <c r="C100" s="11">
        <v>471618560.5</v>
      </c>
      <c r="D100" s="11">
        <v>58109.56</v>
      </c>
      <c r="E100" s="11">
        <v>154927754.69999999</v>
      </c>
      <c r="F100" s="11">
        <v>58121.59</v>
      </c>
      <c r="G100" s="11">
        <v>51633133.579999998</v>
      </c>
      <c r="H100" s="11">
        <v>58110</v>
      </c>
      <c r="I100" s="11">
        <v>180494964</v>
      </c>
      <c r="J100" s="11" t="str">
        <f t="shared" si="5"/>
        <v>44295</v>
      </c>
      <c r="K100" s="22">
        <f t="shared" si="6"/>
        <v>1.6493610017365157E-4</v>
      </c>
      <c r="L100" s="22">
        <f t="shared" si="7"/>
        <v>2.2307673770916026E-4</v>
      </c>
      <c r="M100" s="22">
        <f t="shared" si="8"/>
        <v>6.0943917994960017E-4</v>
      </c>
      <c r="N100" s="22">
        <f t="shared" si="9"/>
        <v>1.2595434973265984E-3</v>
      </c>
    </row>
    <row r="101" spans="1:14" x14ac:dyDescent="0.2">
      <c r="A101" s="3" t="d">
        <v>2021-04-10</v>
      </c>
      <c r="B101" s="11">
        <v>59778.6</v>
      </c>
      <c r="C101" s="11">
        <v>767812740</v>
      </c>
      <c r="D101" s="11">
        <v>59766.93</v>
      </c>
      <c r="E101" s="11">
        <v>235221060.90000001</v>
      </c>
      <c r="F101" s="11">
        <v>59785.27</v>
      </c>
      <c r="G101" s="11">
        <v>82325793.540000007</v>
      </c>
      <c r="H101" s="11">
        <v>59775.6</v>
      </c>
      <c r="I101" s="11">
        <v>352524854.89999998</v>
      </c>
      <c r="J101" s="11" t="str">
        <f t="shared" si="5"/>
        <v>44296</v>
      </c>
      <c r="K101" s="22">
        <f t="shared" si="6"/>
        <v>2.9021212311086231E-2</v>
      </c>
      <c r="L101" s="22">
        <f t="shared" si="7"/>
        <v>2.8521468756603996E-2</v>
      </c>
      <c r="M101" s="22">
        <f t="shared" si="8"/>
        <v>2.8624130895249067E-2</v>
      </c>
      <c r="N101" s="22">
        <f t="shared" si="9"/>
        <v>2.8662880743417718E-2</v>
      </c>
    </row>
    <row r="102" spans="1:14" x14ac:dyDescent="0.2">
      <c r="A102" s="3" t="d">
        <v>2021-04-11</v>
      </c>
      <c r="B102" s="11">
        <v>59985.26</v>
      </c>
      <c r="C102" s="11">
        <v>435514795.39999998</v>
      </c>
      <c r="D102" s="11">
        <v>59979.26</v>
      </c>
      <c r="E102" s="11">
        <v>108992684.5</v>
      </c>
      <c r="F102" s="11">
        <v>59980.6</v>
      </c>
      <c r="G102" s="11">
        <v>37653430.079999998</v>
      </c>
      <c r="H102" s="11">
        <v>59956</v>
      </c>
      <c r="I102" s="11">
        <v>156399116.80000001</v>
      </c>
      <c r="J102" s="11" t="str">
        <f t="shared" si="5"/>
        <v>44297</v>
      </c>
      <c r="K102" s="22">
        <f t="shared" si="6"/>
        <v>3.4570899954164958E-3</v>
      </c>
      <c r="L102" s="22">
        <f t="shared" si="7"/>
        <v>3.5526335383129215E-3</v>
      </c>
      <c r="M102" s="22">
        <f t="shared" si="8"/>
        <v>3.2671927382781352E-3</v>
      </c>
      <c r="N102" s="22">
        <f t="shared" si="9"/>
        <v>3.0179538139307738E-3</v>
      </c>
    </row>
    <row r="103" spans="1:14" x14ac:dyDescent="0.2">
      <c r="A103" s="3" t="d">
        <v>2021-04-12</v>
      </c>
      <c r="B103" s="11">
        <v>59839.82</v>
      </c>
      <c r="C103" s="11">
        <v>689063122.79999995</v>
      </c>
      <c r="D103" s="11">
        <v>59831.66</v>
      </c>
      <c r="E103" s="11">
        <v>223073719.69999999</v>
      </c>
      <c r="F103" s="11">
        <v>59863.12</v>
      </c>
      <c r="G103" s="11">
        <v>74516449.480000004</v>
      </c>
      <c r="H103" s="11">
        <v>59823.7</v>
      </c>
      <c r="I103" s="11">
        <v>211642190.30000001</v>
      </c>
      <c r="J103" s="11" t="str">
        <f t="shared" si="5"/>
        <v>44298</v>
      </c>
      <c r="K103" s="22">
        <f t="shared" si="6"/>
        <v>-2.4245956423295523E-3</v>
      </c>
      <c r="L103" s="22">
        <f t="shared" si="7"/>
        <v>-2.4608506340357827E-3</v>
      </c>
      <c r="M103" s="22">
        <f t="shared" si="8"/>
        <v>-1.9586332914308668E-3</v>
      </c>
      <c r="N103" s="22">
        <f t="shared" si="9"/>
        <v>-2.2066181866702284E-3</v>
      </c>
    </row>
    <row r="104" spans="1:14" x14ac:dyDescent="0.2">
      <c r="A104" s="3" t="d">
        <v>2021-04-13</v>
      </c>
      <c r="B104" s="11">
        <v>63588.22</v>
      </c>
      <c r="C104" s="11">
        <v>1114598431</v>
      </c>
      <c r="D104" s="11">
        <v>63564.480000000003</v>
      </c>
      <c r="E104" s="11">
        <v>354930168.30000001</v>
      </c>
      <c r="F104" s="11">
        <v>63619.79</v>
      </c>
      <c r="G104" s="11">
        <v>117093500.5</v>
      </c>
      <c r="H104" s="11">
        <v>63587.199999999997</v>
      </c>
      <c r="I104" s="11">
        <v>395348334.10000002</v>
      </c>
      <c r="J104" s="11" t="str">
        <f t="shared" si="5"/>
        <v>44299</v>
      </c>
      <c r="K104" s="22">
        <f t="shared" si="6"/>
        <v>6.2640562755703399E-2</v>
      </c>
      <c r="L104" s="22">
        <f t="shared" si="7"/>
        <v>6.2388708586724739E-2</v>
      </c>
      <c r="M104" s="22">
        <f t="shared" si="8"/>
        <v>6.2754330211990172E-2</v>
      </c>
      <c r="N104" s="22">
        <f t="shared" si="9"/>
        <v>6.2909850109571952E-2</v>
      </c>
    </row>
    <row r="105" spans="1:14" x14ac:dyDescent="0.2">
      <c r="A105" s="3" t="d">
        <v>2021-04-14</v>
      </c>
      <c r="B105" s="11">
        <v>62971.8</v>
      </c>
      <c r="C105" s="11">
        <v>1427528647</v>
      </c>
      <c r="D105" s="11">
        <v>62986.09</v>
      </c>
      <c r="E105" s="11">
        <v>380071127.30000001</v>
      </c>
      <c r="F105" s="11">
        <v>62972.24</v>
      </c>
      <c r="G105" s="11">
        <v>204805814</v>
      </c>
      <c r="H105" s="11">
        <v>62969</v>
      </c>
      <c r="I105" s="11">
        <v>381738250.39999998</v>
      </c>
      <c r="J105" s="11" t="str">
        <f t="shared" si="5"/>
        <v>44300</v>
      </c>
      <c r="K105" s="22">
        <f t="shared" si="6"/>
        <v>-9.6939338764318039E-3</v>
      </c>
      <c r="L105" s="22">
        <f t="shared" si="7"/>
        <v>-9.0992642431748649E-3</v>
      </c>
      <c r="M105" s="22">
        <f t="shared" si="8"/>
        <v>-1.0178436615399078E-2</v>
      </c>
      <c r="N105" s="22">
        <f t="shared" si="9"/>
        <v>-9.7220824316842647E-3</v>
      </c>
    </row>
    <row r="106" spans="1:14" x14ac:dyDescent="0.2">
      <c r="A106" s="3" t="d">
        <v>2021-04-15</v>
      </c>
      <c r="B106" s="11">
        <v>63229.04</v>
      </c>
      <c r="C106" s="11">
        <v>706080824.39999998</v>
      </c>
      <c r="D106" s="11">
        <v>63239.19</v>
      </c>
      <c r="E106" s="11">
        <v>216131742.19999999</v>
      </c>
      <c r="F106" s="11">
        <v>63237.66</v>
      </c>
      <c r="G106" s="11">
        <v>65091503.409999996</v>
      </c>
      <c r="H106" s="11">
        <v>63243</v>
      </c>
      <c r="I106" s="11">
        <v>180201022.5</v>
      </c>
      <c r="J106" s="11" t="str">
        <f t="shared" si="5"/>
        <v>44301</v>
      </c>
      <c r="K106" s="22">
        <f t="shared" si="6"/>
        <v>4.0850031283843347E-3</v>
      </c>
      <c r="L106" s="22">
        <f t="shared" si="7"/>
        <v>4.0183475430846105E-3</v>
      </c>
      <c r="M106" s="22">
        <f t="shared" si="8"/>
        <v>4.2148730932869416E-3</v>
      </c>
      <c r="N106" s="22">
        <f t="shared" si="9"/>
        <v>4.3513474884466774E-3</v>
      </c>
    </row>
    <row r="107" spans="1:14" x14ac:dyDescent="0.2">
      <c r="A107" s="3" t="d">
        <v>2021-04-16</v>
      </c>
      <c r="B107" s="11">
        <v>61427.27</v>
      </c>
      <c r="C107" s="11">
        <v>1225586229</v>
      </c>
      <c r="D107" s="11">
        <v>61436.24</v>
      </c>
      <c r="E107" s="11">
        <v>355268677.30000001</v>
      </c>
      <c r="F107" s="11">
        <v>61436.65</v>
      </c>
      <c r="G107" s="11">
        <v>158702095.09999999</v>
      </c>
      <c r="H107" s="11">
        <v>61455</v>
      </c>
      <c r="I107" s="11">
        <v>358795030.19999999</v>
      </c>
      <c r="J107" s="11" t="str">
        <f t="shared" si="5"/>
        <v>44302</v>
      </c>
      <c r="K107" s="22">
        <f t="shared" si="6"/>
        <v>-2.8495925290024982E-2</v>
      </c>
      <c r="L107" s="22">
        <f t="shared" si="7"/>
        <v>-2.8510010959975962E-2</v>
      </c>
      <c r="M107" s="22">
        <f t="shared" si="8"/>
        <v>-2.8480022821843809E-2</v>
      </c>
      <c r="N107" s="22">
        <f t="shared" si="9"/>
        <v>-2.8271903609885629E-2</v>
      </c>
    </row>
    <row r="108" spans="1:14" x14ac:dyDescent="0.2">
      <c r="A108" s="3" t="d">
        <v>2021-04-17</v>
      </c>
      <c r="B108" s="11">
        <v>60058.86</v>
      </c>
      <c r="C108" s="11">
        <v>662633162.60000002</v>
      </c>
      <c r="D108" s="11">
        <v>60032.29</v>
      </c>
      <c r="E108" s="11">
        <v>188928025.30000001</v>
      </c>
      <c r="F108" s="11">
        <v>60068.01</v>
      </c>
      <c r="G108" s="11">
        <v>56830639.960000001</v>
      </c>
      <c r="H108" s="11">
        <v>60085.2</v>
      </c>
      <c r="I108" s="11">
        <v>192049266.40000001</v>
      </c>
      <c r="J108" s="11" t="str">
        <f t="shared" si="5"/>
        <v>44303</v>
      </c>
      <c r="K108" s="22">
        <f t="shared" si="6"/>
        <v>-2.2276913820197364E-2</v>
      </c>
      <c r="L108" s="22">
        <f t="shared" si="7"/>
        <v>-2.2852147201716688E-2</v>
      </c>
      <c r="M108" s="22">
        <f t="shared" si="8"/>
        <v>-2.2277256328266604E-2</v>
      </c>
      <c r="N108" s="22">
        <f t="shared" si="9"/>
        <v>-2.2289480107395732E-2</v>
      </c>
    </row>
    <row r="109" spans="1:14" x14ac:dyDescent="0.2">
      <c r="A109" s="3" t="d">
        <v>2021-04-18</v>
      </c>
      <c r="B109" s="11">
        <v>56274.41</v>
      </c>
      <c r="C109" s="11">
        <v>2057899122</v>
      </c>
      <c r="D109" s="11">
        <v>56280.6</v>
      </c>
      <c r="E109" s="11">
        <v>715234836.70000005</v>
      </c>
      <c r="F109" s="11">
        <v>56292.67</v>
      </c>
      <c r="G109" s="11">
        <v>296147604.30000001</v>
      </c>
      <c r="H109" s="11">
        <v>56239.8</v>
      </c>
      <c r="I109" s="11">
        <v>700937750.29999995</v>
      </c>
      <c r="J109" s="11" t="str">
        <f t="shared" si="5"/>
        <v>44304</v>
      </c>
      <c r="K109" s="22">
        <f t="shared" si="6"/>
        <v>-6.3012351549796231E-2</v>
      </c>
      <c r="L109" s="22">
        <f t="shared" si="7"/>
        <v>-6.249453419151596E-2</v>
      </c>
      <c r="M109" s="22">
        <f t="shared" si="8"/>
        <v>-6.2851091620981014E-2</v>
      </c>
      <c r="N109" s="22">
        <f t="shared" si="9"/>
        <v>-6.3999121247828028E-2</v>
      </c>
    </row>
    <row r="110" spans="1:14" x14ac:dyDescent="0.2">
      <c r="A110" s="3" t="d">
        <v>2021-04-19</v>
      </c>
      <c r="B110" s="11">
        <v>55696.83</v>
      </c>
      <c r="C110" s="11">
        <v>944848509</v>
      </c>
      <c r="D110" s="11">
        <v>55694.55</v>
      </c>
      <c r="E110" s="11">
        <v>326058564.5</v>
      </c>
      <c r="F110" s="11">
        <v>55691.79</v>
      </c>
      <c r="G110" s="11">
        <v>112997688.5</v>
      </c>
      <c r="H110" s="11">
        <v>55720</v>
      </c>
      <c r="I110" s="11">
        <v>372387978.10000002</v>
      </c>
      <c r="J110" s="11" t="str">
        <f t="shared" si="5"/>
        <v>44305</v>
      </c>
      <c r="K110" s="22">
        <f t="shared" si="6"/>
        <v>-1.0263634927491938E-2</v>
      </c>
      <c r="L110" s="22">
        <f t="shared" si="7"/>
        <v>-1.0413001993582083E-2</v>
      </c>
      <c r="M110" s="22">
        <f t="shared" si="8"/>
        <v>-1.0674213889659168E-2</v>
      </c>
      <c r="N110" s="22">
        <f t="shared" si="9"/>
        <v>-9.2425648739861144E-3</v>
      </c>
    </row>
    <row r="111" spans="1:14" x14ac:dyDescent="0.2">
      <c r="A111" s="3" t="d">
        <v>2021-04-20</v>
      </c>
      <c r="B111" s="11">
        <v>56499.29</v>
      </c>
      <c r="C111" s="11">
        <v>1032026413</v>
      </c>
      <c r="D111" s="11">
        <v>56503.19</v>
      </c>
      <c r="E111" s="11">
        <v>325425365.5</v>
      </c>
      <c r="F111" s="11">
        <v>56505.04</v>
      </c>
      <c r="G111" s="11">
        <v>171259098.59999999</v>
      </c>
      <c r="H111" s="11">
        <v>56500</v>
      </c>
      <c r="I111" s="11">
        <v>431232057.39999998</v>
      </c>
      <c r="J111" s="11" t="str">
        <f t="shared" si="5"/>
        <v>44306</v>
      </c>
      <c r="K111" s="22">
        <f t="shared" si="6"/>
        <v>1.4407642230267026E-2</v>
      </c>
      <c r="L111" s="22">
        <f t="shared" si="7"/>
        <v>1.4519194427461857E-2</v>
      </c>
      <c r="M111" s="22">
        <f t="shared" si="8"/>
        <v>1.4602690989102607E-2</v>
      </c>
      <c r="N111" s="22">
        <f t="shared" si="9"/>
        <v>1.39985642498206E-2</v>
      </c>
    </row>
    <row r="112" spans="1:14" x14ac:dyDescent="0.2">
      <c r="A112" s="3" t="d">
        <v>2021-04-21</v>
      </c>
      <c r="B112" s="11">
        <v>53800.86</v>
      </c>
      <c r="C112" s="11">
        <v>861614308.20000005</v>
      </c>
      <c r="D112" s="11">
        <v>53806.239999999998</v>
      </c>
      <c r="E112" s="11">
        <v>253524186.5</v>
      </c>
      <c r="F112" s="11">
        <v>53804.03</v>
      </c>
      <c r="G112" s="11">
        <v>102719382</v>
      </c>
      <c r="H112" s="11">
        <v>53815.199999999997</v>
      </c>
      <c r="I112" s="11">
        <v>264535244.69999999</v>
      </c>
      <c r="J112" s="11" t="str">
        <f t="shared" si="5"/>
        <v>44307</v>
      </c>
      <c r="K112" s="22">
        <f t="shared" si="6"/>
        <v>-4.7760423184078915E-2</v>
      </c>
      <c r="L112" s="22">
        <f t="shared" si="7"/>
        <v>-4.7730933421635258E-2</v>
      </c>
      <c r="M112" s="22">
        <f t="shared" si="8"/>
        <v>-4.7801222687392175E-2</v>
      </c>
      <c r="N112" s="22">
        <f t="shared" si="9"/>
        <v>-4.7518584070796566E-2</v>
      </c>
    </row>
    <row r="113" spans="1:14" x14ac:dyDescent="0.2">
      <c r="A113" s="3" t="d">
        <v>2021-04-22</v>
      </c>
      <c r="B113" s="11">
        <v>51701.59</v>
      </c>
      <c r="C113" s="11">
        <v>1616757445</v>
      </c>
      <c r="D113" s="11">
        <v>51683.95</v>
      </c>
      <c r="E113" s="11">
        <v>418254504.39999998</v>
      </c>
      <c r="F113" s="11">
        <v>51700.89</v>
      </c>
      <c r="G113" s="11">
        <v>217538576.69999999</v>
      </c>
      <c r="H113" s="11">
        <v>51730</v>
      </c>
      <c r="I113" s="11">
        <v>539612486.39999998</v>
      </c>
      <c r="J113" s="11" t="str">
        <f t="shared" si="5"/>
        <v>44308</v>
      </c>
      <c r="K113" s="22">
        <f t="shared" si="6"/>
        <v>-3.9019264747812699E-2</v>
      </c>
      <c r="L113" s="22">
        <f t="shared" si="7"/>
        <v>-3.9443194692660222E-2</v>
      </c>
      <c r="M113" s="22">
        <f t="shared" si="8"/>
        <v>-3.9088893527120527E-2</v>
      </c>
      <c r="N113" s="22">
        <f t="shared" si="9"/>
        <v>-3.8747417086622327E-2</v>
      </c>
    </row>
    <row r="114" spans="1:14" x14ac:dyDescent="0.2">
      <c r="A114" s="3" t="d">
        <v>2021-04-23</v>
      </c>
      <c r="B114" s="11">
        <v>51187.27</v>
      </c>
      <c r="C114" s="11">
        <v>1930987043</v>
      </c>
      <c r="D114" s="11">
        <v>51176.65</v>
      </c>
      <c r="E114" s="11">
        <v>577912581.60000002</v>
      </c>
      <c r="F114" s="11">
        <v>51207.59</v>
      </c>
      <c r="G114" s="11">
        <v>192282850.5</v>
      </c>
      <c r="H114" s="11">
        <v>51178.7</v>
      </c>
      <c r="I114" s="11">
        <v>554589551</v>
      </c>
      <c r="J114" s="11" t="str">
        <f t="shared" si="5"/>
        <v>44309</v>
      </c>
      <c r="K114" s="22">
        <f t="shared" si="6"/>
        <v>-9.9478565359402138E-3</v>
      </c>
      <c r="L114" s="22">
        <f t="shared" si="7"/>
        <v>-9.8154262590223196E-3</v>
      </c>
      <c r="M114" s="22">
        <f t="shared" si="8"/>
        <v>-9.5414218207849899E-3</v>
      </c>
      <c r="N114" s="22">
        <f t="shared" si="9"/>
        <v>-1.0657258843997708E-2</v>
      </c>
    </row>
    <row r="115" spans="1:14" x14ac:dyDescent="0.2">
      <c r="A115" s="3" t="d">
        <v>2021-04-24</v>
      </c>
      <c r="B115" s="11">
        <v>50089.15</v>
      </c>
      <c r="C115" s="11">
        <v>591971219.60000002</v>
      </c>
      <c r="D115" s="11">
        <v>50118.94</v>
      </c>
      <c r="E115" s="11">
        <v>172117188.19999999</v>
      </c>
      <c r="F115" s="11">
        <v>50127.68</v>
      </c>
      <c r="G115" s="11">
        <v>56296053.030000001</v>
      </c>
      <c r="H115" s="11">
        <v>50093.4</v>
      </c>
      <c r="I115" s="11">
        <v>202103303.5</v>
      </c>
      <c r="J115" s="11" t="str">
        <f t="shared" si="5"/>
        <v>44310</v>
      </c>
      <c r="K115" s="22">
        <f t="shared" si="6"/>
        <v>-2.1452990167281749E-2</v>
      </c>
      <c r="L115" s="22">
        <f t="shared" si="7"/>
        <v>-2.0667824095559229E-2</v>
      </c>
      <c r="M115" s="22">
        <f t="shared" si="8"/>
        <v>-2.1088865927882838E-2</v>
      </c>
      <c r="N115" s="22">
        <f t="shared" si="9"/>
        <v>-2.1206087688823594E-2</v>
      </c>
    </row>
    <row r="116" spans="1:14" x14ac:dyDescent="0.2">
      <c r="A116" s="3" t="d">
        <v>2021-04-25</v>
      </c>
      <c r="B116" s="11">
        <v>49121</v>
      </c>
      <c r="C116" s="11">
        <v>719246316.79999995</v>
      </c>
      <c r="D116" s="11">
        <v>49128.43</v>
      </c>
      <c r="E116" s="11">
        <v>205165626.69999999</v>
      </c>
      <c r="F116" s="11">
        <v>49136.95</v>
      </c>
      <c r="G116" s="11">
        <v>98054094.129999995</v>
      </c>
      <c r="H116" s="11">
        <v>49106.5</v>
      </c>
      <c r="I116" s="11">
        <v>256920680.19999999</v>
      </c>
      <c r="J116" s="11" t="str">
        <f t="shared" si="5"/>
        <v>44311</v>
      </c>
      <c r="K116" s="22">
        <f t="shared" si="6"/>
        <v>-1.9328537218140096E-2</v>
      </c>
      <c r="L116" s="22">
        <f t="shared" si="7"/>
        <v>-1.9763187329979504E-2</v>
      </c>
      <c r="M116" s="22">
        <f t="shared" si="8"/>
        <v>-1.9764130316823003E-2</v>
      </c>
      <c r="N116" s="22">
        <f t="shared" si="9"/>
        <v>-1.9701198161833688E-2</v>
      </c>
    </row>
    <row r="117" spans="1:14" x14ac:dyDescent="0.2">
      <c r="A117" s="3" t="d">
        <v>2021-04-26</v>
      </c>
      <c r="B117" s="11">
        <v>54053.599999999999</v>
      </c>
      <c r="C117" s="11">
        <v>951097619.5</v>
      </c>
      <c r="D117" s="11">
        <v>54073.41</v>
      </c>
      <c r="E117" s="11">
        <v>320174846.30000001</v>
      </c>
      <c r="F117" s="11">
        <v>54060.480000000003</v>
      </c>
      <c r="G117" s="11">
        <v>126901951.8</v>
      </c>
      <c r="H117" s="11">
        <v>54051.9</v>
      </c>
      <c r="I117" s="11">
        <v>355064494.10000002</v>
      </c>
      <c r="J117" s="11" t="str">
        <f t="shared" si="5"/>
        <v>44312</v>
      </c>
      <c r="K117" s="22">
        <f t="shared" si="6"/>
        <v>0.10041733678060294</v>
      </c>
      <c r="L117" s="22">
        <f t="shared" si="7"/>
        <v>0.10065414262169581</v>
      </c>
      <c r="M117" s="22">
        <f t="shared" si="8"/>
        <v>0.10020015487326761</v>
      </c>
      <c r="N117" s="22">
        <f t="shared" si="9"/>
        <v>0.10070764562736101</v>
      </c>
    </row>
    <row r="118" spans="1:14" x14ac:dyDescent="0.2">
      <c r="A118" s="3" t="d">
        <v>2021-04-27</v>
      </c>
      <c r="B118" s="11">
        <v>55069.62</v>
      </c>
      <c r="C118" s="11">
        <v>763619048.79999995</v>
      </c>
      <c r="D118" s="11">
        <v>55091.39</v>
      </c>
      <c r="E118" s="11">
        <v>224661433.69999999</v>
      </c>
      <c r="F118" s="11">
        <v>55083.6</v>
      </c>
      <c r="G118" s="11">
        <v>80264260.260000005</v>
      </c>
      <c r="H118" s="11">
        <v>55078.7</v>
      </c>
      <c r="I118" s="11">
        <v>175708490.19999999</v>
      </c>
      <c r="J118" s="11" t="str">
        <f t="shared" si="5"/>
        <v>44313</v>
      </c>
      <c r="K118" s="22">
        <f t="shared" si="6"/>
        <v>1.8796527890834414E-2</v>
      </c>
      <c r="L118" s="22">
        <f t="shared" si="7"/>
        <v>1.8825888731633489E-2</v>
      </c>
      <c r="M118" s="22">
        <f t="shared" si="8"/>
        <v>1.892547014010959E-2</v>
      </c>
      <c r="N118" s="22">
        <f t="shared" si="9"/>
        <v>1.8996557012796789E-2</v>
      </c>
    </row>
    <row r="119" spans="1:14" x14ac:dyDescent="0.2">
      <c r="A119" s="3" t="d">
        <v>2021-04-28</v>
      </c>
      <c r="B119" s="11">
        <v>54894.03</v>
      </c>
      <c r="C119" s="11">
        <v>904569856.89999998</v>
      </c>
      <c r="D119" s="11">
        <v>54901.97</v>
      </c>
      <c r="E119" s="11">
        <v>249026460.69999999</v>
      </c>
      <c r="F119" s="11">
        <v>54886.559999999998</v>
      </c>
      <c r="G119" s="11">
        <v>91813719.700000003</v>
      </c>
      <c r="H119" s="11">
        <v>54899.3</v>
      </c>
      <c r="I119" s="11">
        <v>202304473.30000001</v>
      </c>
      <c r="J119" s="11" t="str">
        <f t="shared" si="5"/>
        <v>44314</v>
      </c>
      <c r="K119" s="22">
        <f t="shared" si="6"/>
        <v>-3.1885093813976972E-3</v>
      </c>
      <c r="L119" s="22">
        <f t="shared" si="7"/>
        <v>-3.4382868175952819E-3</v>
      </c>
      <c r="M119" s="22">
        <f t="shared" si="8"/>
        <v>-3.5771082500054563E-3</v>
      </c>
      <c r="N119" s="22">
        <f t="shared" si="9"/>
        <v>-3.2571574855614349E-3</v>
      </c>
    </row>
    <row r="120" spans="1:14" x14ac:dyDescent="0.2">
      <c r="A120" s="3" t="d">
        <v>2021-04-29</v>
      </c>
      <c r="B120" s="11">
        <v>53580</v>
      </c>
      <c r="C120" s="11">
        <v>782696536.89999998</v>
      </c>
      <c r="D120" s="11">
        <v>53593.97</v>
      </c>
      <c r="E120" s="11">
        <v>223849381.69999999</v>
      </c>
      <c r="F120" s="11">
        <v>53609.84</v>
      </c>
      <c r="G120" s="11">
        <v>86988403.620000005</v>
      </c>
      <c r="H120" s="11">
        <v>53579.6</v>
      </c>
      <c r="I120" s="11">
        <v>242664550.80000001</v>
      </c>
      <c r="J120" s="11" t="str">
        <f t="shared" si="5"/>
        <v>44315</v>
      </c>
      <c r="K120" s="22">
        <f t="shared" si="6"/>
        <v>-2.3937575725447746E-2</v>
      </c>
      <c r="L120" s="22">
        <f t="shared" si="7"/>
        <v>-2.3824281715209894E-2</v>
      </c>
      <c r="M120" s="22">
        <f t="shared" si="8"/>
        <v>-2.3261067918995182E-2</v>
      </c>
      <c r="N120" s="22">
        <f t="shared" si="9"/>
        <v>-2.4038557868679589E-2</v>
      </c>
    </row>
    <row r="121" spans="1:14" x14ac:dyDescent="0.2">
      <c r="A121" s="3" t="d">
        <v>2021-04-30</v>
      </c>
      <c r="B121" s="11">
        <v>57798.77</v>
      </c>
      <c r="C121" s="11">
        <v>924241009.60000002</v>
      </c>
      <c r="D121" s="11">
        <v>57775.27</v>
      </c>
      <c r="E121" s="11">
        <v>267530998.30000001</v>
      </c>
      <c r="F121" s="11">
        <v>57802.19</v>
      </c>
      <c r="G121" s="11">
        <v>96572122.640000001</v>
      </c>
      <c r="H121" s="11">
        <v>57780</v>
      </c>
      <c r="I121" s="11">
        <v>269952462.89999998</v>
      </c>
      <c r="J121" s="11" t="str">
        <f t="shared" si="5"/>
        <v>44316</v>
      </c>
      <c r="K121" s="22">
        <f t="shared" si="6"/>
        <v>7.8737775289287049E-2</v>
      </c>
      <c r="L121" s="22">
        <f t="shared" si="7"/>
        <v>7.8018105395065707E-2</v>
      </c>
      <c r="M121" s="22">
        <f t="shared" si="8"/>
        <v>7.8201128748005999E-2</v>
      </c>
      <c r="N121" s="22">
        <f t="shared" si="9"/>
        <v>7.839550873840051E-2</v>
      </c>
    </row>
    <row r="122" spans="1:14" x14ac:dyDescent="0.2">
      <c r="A122" s="3" t="d">
        <v>2021-05-01</v>
      </c>
      <c r="B122" s="11">
        <v>57859.28</v>
      </c>
      <c r="C122" s="11">
        <v>624022667.5</v>
      </c>
      <c r="D122" s="11">
        <v>57851.91</v>
      </c>
      <c r="E122" s="11">
        <v>130023044</v>
      </c>
      <c r="F122" s="11">
        <v>57869.4</v>
      </c>
      <c r="G122" s="11">
        <v>37587826.07</v>
      </c>
      <c r="H122" s="11">
        <v>57859.199999999997</v>
      </c>
      <c r="I122" s="11">
        <v>155416844.30000001</v>
      </c>
      <c r="J122" s="11" t="str">
        <f t="shared" si="5"/>
        <v>44317</v>
      </c>
      <c r="K122" s="22">
        <f t="shared" si="6"/>
        <v>1.046908091642873E-3</v>
      </c>
      <c r="L122" s="22">
        <f t="shared" si="7"/>
        <v>1.3265191144933297E-3</v>
      </c>
      <c r="M122" s="22">
        <f t="shared" si="8"/>
        <v>1.1627587120834892E-3</v>
      </c>
      <c r="N122" s="22">
        <f t="shared" si="9"/>
        <v>1.3707165109033692E-3</v>
      </c>
    </row>
    <row r="123" spans="1:14" x14ac:dyDescent="0.2">
      <c r="A123" s="3" t="d">
        <v>2021-05-02</v>
      </c>
      <c r="B123" s="11">
        <v>56625.2</v>
      </c>
      <c r="C123" s="11">
        <v>434553486.19999999</v>
      </c>
      <c r="D123" s="11">
        <v>56622.66</v>
      </c>
      <c r="E123" s="11">
        <v>107163777.59999999</v>
      </c>
      <c r="F123" s="11">
        <v>56636.71</v>
      </c>
      <c r="G123" s="11">
        <v>33487417.32</v>
      </c>
      <c r="H123" s="11">
        <v>56618.5</v>
      </c>
      <c r="I123" s="11">
        <v>134662775.59999999</v>
      </c>
      <c r="J123" s="11" t="str">
        <f t="shared" si="5"/>
        <v>44318</v>
      </c>
      <c r="K123" s="22">
        <f t="shared" si="6"/>
        <v>-2.1328989921755026E-2</v>
      </c>
      <c r="L123" s="22">
        <f t="shared" si="7"/>
        <v>-2.1248218079575887E-2</v>
      </c>
      <c r="M123" s="22">
        <f t="shared" si="8"/>
        <v>-2.1301240379198672E-2</v>
      </c>
      <c r="N123" s="22">
        <f t="shared" si="9"/>
        <v>-2.1443435097616259E-2</v>
      </c>
    </row>
    <row r="124" spans="1:14" x14ac:dyDescent="0.2">
      <c r="A124" s="3" t="d">
        <v>2021-05-03</v>
      </c>
      <c r="B124" s="11">
        <v>57212.73</v>
      </c>
      <c r="C124" s="11">
        <v>876278502.5</v>
      </c>
      <c r="D124" s="11">
        <v>57222.37</v>
      </c>
      <c r="E124" s="11">
        <v>210461230.90000001</v>
      </c>
      <c r="F124" s="11">
        <v>57211.360000000001</v>
      </c>
      <c r="G124" s="11">
        <v>108685980</v>
      </c>
      <c r="H124" s="11">
        <v>57193.5</v>
      </c>
      <c r="I124" s="11">
        <v>228807300.40000001</v>
      </c>
      <c r="J124" s="11" t="str">
        <f t="shared" si="5"/>
        <v>44319</v>
      </c>
      <c r="K124" s="22">
        <f t="shared" si="6"/>
        <v>1.0375769092206388E-2</v>
      </c>
      <c r="L124" s="22">
        <f t="shared" si="7"/>
        <v>1.0591342759241673E-2</v>
      </c>
      <c r="M124" s="22">
        <f t="shared" si="8"/>
        <v>1.0146246136119252E-2</v>
      </c>
      <c r="N124" s="22">
        <f t="shared" si="9"/>
        <v>1.0155691161016334E-2</v>
      </c>
    </row>
    <row r="125" spans="1:14" x14ac:dyDescent="0.2">
      <c r="A125" s="3" t="d">
        <v>2021-05-04</v>
      </c>
      <c r="B125" s="11">
        <v>53241.919999999998</v>
      </c>
      <c r="C125" s="11">
        <v>1293939851</v>
      </c>
      <c r="D125" s="11">
        <v>53236.84</v>
      </c>
      <c r="E125" s="11">
        <v>316945277.89999998</v>
      </c>
      <c r="F125" s="11">
        <v>53239.53</v>
      </c>
      <c r="G125" s="11">
        <v>177312832</v>
      </c>
      <c r="H125" s="11">
        <v>53239.4</v>
      </c>
      <c r="I125" s="11">
        <v>336720429.60000002</v>
      </c>
      <c r="J125" s="11" t="str">
        <f t="shared" si="5"/>
        <v>44320</v>
      </c>
      <c r="K125" s="22">
        <f t="shared" si="6"/>
        <v>-6.9404309145884246E-2</v>
      </c>
      <c r="L125" s="22">
        <f t="shared" si="7"/>
        <v>-6.9649858962500311E-2</v>
      </c>
      <c r="M125" s="22">
        <f t="shared" si="8"/>
        <v>-6.9423799748861148E-2</v>
      </c>
      <c r="N125" s="22">
        <f t="shared" si="9"/>
        <v>-6.9135478682018081E-2</v>
      </c>
    </row>
    <row r="126" spans="1:14" x14ac:dyDescent="0.2">
      <c r="A126" s="3" t="d">
        <v>2021-05-05</v>
      </c>
      <c r="B126" s="11">
        <v>57515.69</v>
      </c>
      <c r="C126" s="11">
        <v>1287319634</v>
      </c>
      <c r="D126" s="11">
        <v>57509.93</v>
      </c>
      <c r="E126" s="11">
        <v>309233720.60000002</v>
      </c>
      <c r="F126" s="11">
        <v>57524.92</v>
      </c>
      <c r="G126" s="11">
        <v>138706772.30000001</v>
      </c>
      <c r="H126" s="11">
        <v>57497.1</v>
      </c>
      <c r="I126" s="11">
        <v>284070979.10000002</v>
      </c>
      <c r="J126" s="11" t="str">
        <f t="shared" si="5"/>
        <v>44321</v>
      </c>
      <c r="K126" s="22">
        <f t="shared" si="6"/>
        <v>8.0270771602526825E-2</v>
      </c>
      <c r="L126" s="22">
        <f t="shared" si="7"/>
        <v>8.0265658141993379E-2</v>
      </c>
      <c r="M126" s="22">
        <f t="shared" si="8"/>
        <v>8.0492633950750569E-2</v>
      </c>
      <c r="N126" s="22">
        <f t="shared" si="9"/>
        <v>7.9972726965367613E-2</v>
      </c>
    </row>
    <row r="127" spans="1:14" x14ac:dyDescent="0.2">
      <c r="A127" s="3" t="d">
        <v>2021-05-06</v>
      </c>
      <c r="B127" s="11">
        <v>56440.66</v>
      </c>
      <c r="C127" s="11">
        <v>1037087295</v>
      </c>
      <c r="D127" s="11">
        <v>56447.39</v>
      </c>
      <c r="E127" s="11">
        <v>292223347.80000001</v>
      </c>
      <c r="F127" s="11">
        <v>56450.03</v>
      </c>
      <c r="G127" s="11">
        <v>83820413.469999999</v>
      </c>
      <c r="H127" s="11">
        <v>56421.1</v>
      </c>
      <c r="I127" s="11">
        <v>216906171.30000001</v>
      </c>
      <c r="J127" s="11" t="str">
        <f t="shared" si="5"/>
        <v>44322</v>
      </c>
      <c r="K127" s="22">
        <f t="shared" si="6"/>
        <v>-1.8691073687892801E-2</v>
      </c>
      <c r="L127" s="22">
        <f t="shared" si="7"/>
        <v>-1.8475765837308478E-2</v>
      </c>
      <c r="M127" s="22">
        <f t="shared" si="8"/>
        <v>-1.8685640936136894E-2</v>
      </c>
      <c r="N127" s="22">
        <f t="shared" si="9"/>
        <v>-1.8713987314142755E-2</v>
      </c>
    </row>
    <row r="128" spans="1:14" x14ac:dyDescent="0.2">
      <c r="A128" s="3" t="d">
        <v>2021-05-07</v>
      </c>
      <c r="B128" s="11">
        <v>57380.39</v>
      </c>
      <c r="C128" s="11">
        <v>1045933390</v>
      </c>
      <c r="D128" s="11">
        <v>57381.73</v>
      </c>
      <c r="E128" s="11">
        <v>241485865.5</v>
      </c>
      <c r="F128" s="11">
        <v>57394.12</v>
      </c>
      <c r="G128" s="11">
        <v>93791620.299999997</v>
      </c>
      <c r="H128" s="11">
        <v>57383</v>
      </c>
      <c r="I128" s="11">
        <v>256510599.69999999</v>
      </c>
      <c r="J128" s="11" t="str">
        <f t="shared" si="5"/>
        <v>44323</v>
      </c>
      <c r="K128" s="22">
        <f t="shared" si="6"/>
        <v>1.6649876170831357E-2</v>
      </c>
      <c r="L128" s="22">
        <f t="shared" si="7"/>
        <v>1.6552403928684845E-2</v>
      </c>
      <c r="M128" s="22">
        <f t="shared" si="8"/>
        <v>1.6724348950744705E-2</v>
      </c>
      <c r="N128" s="22">
        <f t="shared" si="9"/>
        <v>1.7048586433089818E-2</v>
      </c>
    </row>
    <row r="129" spans="1:14" x14ac:dyDescent="0.2">
      <c r="A129" s="3" t="d">
        <v>2021-05-08</v>
      </c>
      <c r="B129" s="11">
        <v>58958.05</v>
      </c>
      <c r="C129" s="11">
        <v>901678643.39999998</v>
      </c>
      <c r="D129" s="11">
        <v>58984.75</v>
      </c>
      <c r="E129" s="11">
        <v>171828795.19999999</v>
      </c>
      <c r="F129" s="11">
        <v>58983.1</v>
      </c>
      <c r="G129" s="11">
        <v>80060157.870000005</v>
      </c>
      <c r="H129" s="11">
        <v>58953.8</v>
      </c>
      <c r="I129" s="11">
        <v>253296337.90000001</v>
      </c>
      <c r="J129" s="11" t="str">
        <f t="shared" si="5"/>
        <v>44324</v>
      </c>
      <c r="K129" s="22">
        <f t="shared" si="6"/>
        <v>2.7494759098012356E-2</v>
      </c>
      <c r="L129" s="22">
        <f t="shared" si="7"/>
        <v>2.7936069546874887E-2</v>
      </c>
      <c r="M129" s="22">
        <f t="shared" si="8"/>
        <v>2.7685414464059921E-2</v>
      </c>
      <c r="N129" s="22">
        <f t="shared" si="9"/>
        <v>2.7373960929195196E-2</v>
      </c>
    </row>
    <row r="130" spans="1:14" x14ac:dyDescent="0.2">
      <c r="A130" s="3" t="d">
        <v>2021-05-09</v>
      </c>
      <c r="B130" s="11">
        <v>58312.57</v>
      </c>
      <c r="C130" s="11">
        <v>994343895.39999998</v>
      </c>
      <c r="D130" s="11">
        <v>58305.24</v>
      </c>
      <c r="E130" s="11">
        <v>149945356.69999999</v>
      </c>
      <c r="F130" s="11">
        <v>58302.7</v>
      </c>
      <c r="G130" s="11">
        <v>114377140.8</v>
      </c>
      <c r="H130" s="11">
        <v>58293.1</v>
      </c>
      <c r="I130" s="11">
        <v>247914979.80000001</v>
      </c>
      <c r="J130" s="11" t="str">
        <f t="shared" si="5"/>
        <v>44325</v>
      </c>
      <c r="K130" s="22">
        <f t="shared" si="6"/>
        <v>-1.0948123284267419E-2</v>
      </c>
      <c r="L130" s="22">
        <f t="shared" si="7"/>
        <v>-1.1520096296076532E-2</v>
      </c>
      <c r="M130" s="22">
        <f t="shared" si="8"/>
        <v>-1.1535507628456343E-2</v>
      </c>
      <c r="N130" s="22">
        <f t="shared" si="9"/>
        <v>-1.1207080798862901E-2</v>
      </c>
    </row>
    <row r="131" spans="1:14" x14ac:dyDescent="0.2">
      <c r="A131" s="3" t="d">
        <v>2021-05-10</v>
      </c>
      <c r="B131" s="11">
        <v>55866.41</v>
      </c>
      <c r="C131" s="11">
        <v>1409969036</v>
      </c>
      <c r="D131" s="11">
        <v>55880.72</v>
      </c>
      <c r="E131" s="11">
        <v>375398299.60000002</v>
      </c>
      <c r="F131" s="11">
        <v>55882.44</v>
      </c>
      <c r="G131" s="11">
        <v>136409785.40000001</v>
      </c>
      <c r="H131" s="11">
        <v>55888.1</v>
      </c>
      <c r="I131" s="11">
        <v>383075384.5</v>
      </c>
      <c r="J131" s="11" t="str">
        <f t="shared" ref="J131:J194" si="10">_xlfn.VALUETOTEXT(A131)</f>
        <v>44326</v>
      </c>
      <c r="K131" s="22">
        <f t="shared" si="6"/>
        <v>-4.1949102912116509E-2</v>
      </c>
      <c r="L131" s="22">
        <f t="shared" si="7"/>
        <v>-4.1583226481873625E-2</v>
      </c>
      <c r="M131" s="22">
        <f t="shared" si="8"/>
        <v>-4.1511971143703419E-2</v>
      </c>
      <c r="N131" s="22">
        <f t="shared" si="9"/>
        <v>-4.1257026989472201E-2</v>
      </c>
    </row>
    <row r="132" spans="1:14" x14ac:dyDescent="0.2">
      <c r="A132" s="3" t="d">
        <v>2021-05-11</v>
      </c>
      <c r="B132" s="11">
        <v>56753.19</v>
      </c>
      <c r="C132" s="11">
        <v>862716702.5</v>
      </c>
      <c r="D132" s="11">
        <v>56763.7</v>
      </c>
      <c r="E132" s="11">
        <v>234619525</v>
      </c>
      <c r="F132" s="11">
        <v>56775.24</v>
      </c>
      <c r="G132" s="11">
        <v>82282914.790000007</v>
      </c>
      <c r="H132" s="11">
        <v>56747.5</v>
      </c>
      <c r="I132" s="11">
        <v>213097559.80000001</v>
      </c>
      <c r="J132" s="11" t="str">
        <f t="shared" si="10"/>
        <v>44327</v>
      </c>
      <c r="K132" s="22">
        <f t="shared" ref="K132:K195" si="11">B132/B131-1</f>
        <v>1.5873223283901616E-2</v>
      </c>
      <c r="L132" s="22">
        <f t="shared" ref="L132:L195" si="12">D132/D131-1</f>
        <v>1.5801156463266741E-2</v>
      </c>
      <c r="M132" s="22">
        <f t="shared" ref="M132:M195" si="13">F132/F131-1</f>
        <v>1.5976396163088102E-2</v>
      </c>
      <c r="N132" s="22">
        <f t="shared" ref="N132:N195" si="14">H132/H131-1</f>
        <v>1.5377155423068611E-2</v>
      </c>
    </row>
    <row r="133" spans="1:14" x14ac:dyDescent="0.2">
      <c r="A133" s="3" t="d">
        <v>2021-05-12</v>
      </c>
      <c r="B133" s="11">
        <v>49498.77</v>
      </c>
      <c r="C133" s="11">
        <v>1613841899</v>
      </c>
      <c r="D133" s="11">
        <v>49386.559999999998</v>
      </c>
      <c r="E133" s="11">
        <v>346622934.89999998</v>
      </c>
      <c r="F133" s="11">
        <v>49451</v>
      </c>
      <c r="G133" s="11">
        <v>223048684.19999999</v>
      </c>
      <c r="H133" s="11">
        <v>49502.7</v>
      </c>
      <c r="I133" s="11">
        <v>455402389.30000001</v>
      </c>
      <c r="J133" s="11" t="str">
        <f t="shared" si="10"/>
        <v>44328</v>
      </c>
      <c r="K133" s="22">
        <f t="shared" si="11"/>
        <v>-0.12782400425421026</v>
      </c>
      <c r="L133" s="22">
        <f t="shared" si="12"/>
        <v>-0.12996228223318773</v>
      </c>
      <c r="M133" s="22">
        <f t="shared" si="13"/>
        <v>-0.12900412221947455</v>
      </c>
      <c r="N133" s="22">
        <f t="shared" si="14"/>
        <v>-0.12766729811885991</v>
      </c>
    </row>
    <row r="134" spans="1:14" x14ac:dyDescent="0.2">
      <c r="A134" s="3" t="d">
        <v>2021-05-13</v>
      </c>
      <c r="B134" s="11">
        <v>49690.11</v>
      </c>
      <c r="C134" s="11">
        <v>2086400347</v>
      </c>
      <c r="D134" s="11">
        <v>49694.96</v>
      </c>
      <c r="E134" s="11">
        <v>450068268.80000001</v>
      </c>
      <c r="F134" s="11">
        <v>49680.22</v>
      </c>
      <c r="G134" s="11">
        <v>328452374.19999999</v>
      </c>
      <c r="H134" s="11">
        <v>49675.199999999997</v>
      </c>
      <c r="I134" s="11">
        <v>659384745.10000002</v>
      </c>
      <c r="J134" s="11" t="str">
        <f t="shared" si="10"/>
        <v>44329</v>
      </c>
      <c r="K134" s="22">
        <f t="shared" si="11"/>
        <v>3.8655505985301097E-3</v>
      </c>
      <c r="L134" s="22">
        <f t="shared" si="12"/>
        <v>6.2446139192524619E-3</v>
      </c>
      <c r="M134" s="22">
        <f t="shared" si="13"/>
        <v>4.6352955450850164E-3</v>
      </c>
      <c r="N134" s="22">
        <f t="shared" si="14"/>
        <v>3.4846584125713953E-3</v>
      </c>
    </row>
    <row r="135" spans="1:14" x14ac:dyDescent="0.2">
      <c r="A135" s="3" t="d">
        <v>2021-05-14</v>
      </c>
      <c r="B135" s="11">
        <v>49893.48</v>
      </c>
      <c r="C135" s="11">
        <v>1106368832</v>
      </c>
      <c r="D135" s="11">
        <v>49880.43</v>
      </c>
      <c r="E135" s="11">
        <v>201758486.5</v>
      </c>
      <c r="F135" s="11">
        <v>49887.23</v>
      </c>
      <c r="G135" s="11">
        <v>92762563.239999995</v>
      </c>
      <c r="H135" s="11">
        <v>49899</v>
      </c>
      <c r="I135" s="11">
        <v>268810187.30000001</v>
      </c>
      <c r="J135" s="11" t="str">
        <f t="shared" si="10"/>
        <v>44330</v>
      </c>
      <c r="K135" s="22">
        <f t="shared" si="11"/>
        <v>4.0927661460199438E-3</v>
      </c>
      <c r="L135" s="22">
        <f t="shared" si="12"/>
        <v>3.7321692179650423E-3</v>
      </c>
      <c r="M135" s="22">
        <f t="shared" si="13"/>
        <v>4.1668495026794261E-3</v>
      </c>
      <c r="N135" s="22">
        <f t="shared" si="14"/>
        <v>4.5052662092956997E-3</v>
      </c>
    </row>
    <row r="136" spans="1:14" x14ac:dyDescent="0.2">
      <c r="A136" s="3" t="d">
        <v>2021-05-15</v>
      </c>
      <c r="B136" s="11">
        <v>46775.51</v>
      </c>
      <c r="C136" s="11">
        <v>1066884997</v>
      </c>
      <c r="D136" s="11">
        <v>46708.89</v>
      </c>
      <c r="E136" s="11">
        <v>174921159.09999999</v>
      </c>
      <c r="F136" s="11">
        <v>46770.13</v>
      </c>
      <c r="G136" s="11">
        <v>93172581.689999998</v>
      </c>
      <c r="H136" s="11">
        <v>46771.1</v>
      </c>
      <c r="I136" s="11">
        <v>275469698.30000001</v>
      </c>
      <c r="J136" s="11" t="str">
        <f t="shared" si="10"/>
        <v>44331</v>
      </c>
      <c r="K136" s="22">
        <f t="shared" si="11"/>
        <v>-6.2492534094635177E-2</v>
      </c>
      <c r="L136" s="22">
        <f t="shared" si="12"/>
        <v>-6.3582852032350146E-2</v>
      </c>
      <c r="M136" s="22">
        <f t="shared" si="13"/>
        <v>-6.2482923986759809E-2</v>
      </c>
      <c r="N136" s="22">
        <f t="shared" si="14"/>
        <v>-6.2684622938335433E-2</v>
      </c>
    </row>
    <row r="137" spans="1:14" x14ac:dyDescent="0.2">
      <c r="A137" s="3" t="d">
        <v>2021-05-16</v>
      </c>
      <c r="B137" s="11">
        <v>46450.79</v>
      </c>
      <c r="C137" s="11">
        <v>1423030656</v>
      </c>
      <c r="D137" s="11">
        <v>46444.75</v>
      </c>
      <c r="E137" s="11">
        <v>267582688</v>
      </c>
      <c r="F137" s="11">
        <v>46447.95</v>
      </c>
      <c r="G137" s="11">
        <v>128984275.7</v>
      </c>
      <c r="H137" s="11">
        <v>46482.400000000001</v>
      </c>
      <c r="I137" s="11">
        <v>381053636.89999998</v>
      </c>
      <c r="J137" s="11" t="str">
        <f t="shared" si="10"/>
        <v>44332</v>
      </c>
      <c r="K137" s="22">
        <f t="shared" si="11"/>
        <v>-6.9420942711261313E-3</v>
      </c>
      <c r="L137" s="22">
        <f t="shared" si="12"/>
        <v>-5.6550262701596798E-3</v>
      </c>
      <c r="M137" s="22">
        <f t="shared" si="13"/>
        <v>-6.8885846586271837E-3</v>
      </c>
      <c r="N137" s="22">
        <f t="shared" si="14"/>
        <v>-6.1726151405461227E-3</v>
      </c>
    </row>
    <row r="138" spans="1:14" x14ac:dyDescent="0.2">
      <c r="A138" s="3" t="d">
        <v>2021-05-17</v>
      </c>
      <c r="B138" s="11">
        <v>43580.5</v>
      </c>
      <c r="C138" s="11">
        <v>1921402126</v>
      </c>
      <c r="D138" s="11">
        <v>43593.39</v>
      </c>
      <c r="E138" s="11">
        <v>540003862.20000005</v>
      </c>
      <c r="F138" s="11">
        <v>43583.02</v>
      </c>
      <c r="G138" s="11">
        <v>298011593.10000002</v>
      </c>
      <c r="H138" s="11">
        <v>43551.8</v>
      </c>
      <c r="I138" s="11">
        <v>494794169.5</v>
      </c>
      <c r="J138" s="11" t="str">
        <f t="shared" si="10"/>
        <v>44333</v>
      </c>
      <c r="K138" s="22">
        <f t="shared" si="11"/>
        <v>-6.1792059941284116E-2</v>
      </c>
      <c r="L138" s="22">
        <f t="shared" si="12"/>
        <v>-6.1392514762163675E-2</v>
      </c>
      <c r="M138" s="22">
        <f t="shared" si="13"/>
        <v>-6.1680440148596416E-2</v>
      </c>
      <c r="N138" s="22">
        <f t="shared" si="14"/>
        <v>-6.304751906097783E-2</v>
      </c>
    </row>
    <row r="139" spans="1:14" x14ac:dyDescent="0.2">
      <c r="A139" s="3" t="d">
        <v>2021-05-18</v>
      </c>
      <c r="B139" s="11">
        <v>42857.15</v>
      </c>
      <c r="C139" s="11">
        <v>1237209014</v>
      </c>
      <c r="D139" s="11">
        <v>42877.75</v>
      </c>
      <c r="E139" s="11">
        <v>276378796.30000001</v>
      </c>
      <c r="F139" s="11">
        <v>42886</v>
      </c>
      <c r="G139" s="11">
        <v>151862124.5</v>
      </c>
      <c r="H139" s="11">
        <v>42895.199999999997</v>
      </c>
      <c r="I139" s="11">
        <v>341840299.39999998</v>
      </c>
      <c r="J139" s="11" t="str">
        <f t="shared" si="10"/>
        <v>44334</v>
      </c>
      <c r="K139" s="22">
        <f t="shared" si="11"/>
        <v>-1.6598019756542404E-2</v>
      </c>
      <c r="L139" s="22">
        <f t="shared" si="12"/>
        <v>-1.6416250261794274E-2</v>
      </c>
      <c r="M139" s="22">
        <f t="shared" si="13"/>
        <v>-1.5992925685278325E-2</v>
      </c>
      <c r="N139" s="22">
        <f t="shared" si="14"/>
        <v>-1.5076299946271021E-2</v>
      </c>
    </row>
    <row r="140" spans="1:14" x14ac:dyDescent="0.2">
      <c r="A140" s="3" t="d">
        <v>2021-05-19</v>
      </c>
      <c r="B140" s="11">
        <v>36731.75</v>
      </c>
      <c r="C140" s="11">
        <v>4176096699</v>
      </c>
      <c r="D140" s="11">
        <v>36780.43</v>
      </c>
      <c r="E140" s="11">
        <v>1233363958</v>
      </c>
      <c r="F140" s="11">
        <v>36757.42</v>
      </c>
      <c r="G140" s="11">
        <v>636431447.10000002</v>
      </c>
      <c r="H140" s="11">
        <v>36742.300000000003</v>
      </c>
      <c r="I140" s="11">
        <v>1237729239</v>
      </c>
      <c r="J140" s="11" t="str">
        <f t="shared" si="10"/>
        <v>44335</v>
      </c>
      <c r="K140" s="22">
        <f t="shared" si="11"/>
        <v>-0.14292597617900404</v>
      </c>
      <c r="L140" s="22">
        <f t="shared" si="12"/>
        <v>-0.1422024243342993</v>
      </c>
      <c r="M140" s="22">
        <f t="shared" si="13"/>
        <v>-0.14290397798815468</v>
      </c>
      <c r="N140" s="22">
        <f t="shared" si="14"/>
        <v>-0.14344029168764794</v>
      </c>
    </row>
    <row r="141" spans="1:14" x14ac:dyDescent="0.2">
      <c r="A141" s="3" t="d">
        <v>2021-05-20</v>
      </c>
      <c r="B141" s="11">
        <v>40623.33</v>
      </c>
      <c r="C141" s="11">
        <v>2034511593</v>
      </c>
      <c r="D141" s="11">
        <v>40640.9</v>
      </c>
      <c r="E141" s="11">
        <v>585763330.70000005</v>
      </c>
      <c r="F141" s="11">
        <v>40571.72</v>
      </c>
      <c r="G141" s="11">
        <v>266721049.09999999</v>
      </c>
      <c r="H141" s="11">
        <v>40614.6</v>
      </c>
      <c r="I141" s="11">
        <v>561181017.39999998</v>
      </c>
      <c r="J141" s="11" t="str">
        <f t="shared" si="10"/>
        <v>44336</v>
      </c>
      <c r="K141" s="22">
        <f t="shared" si="11"/>
        <v>0.10594594594594597</v>
      </c>
      <c r="L141" s="22">
        <f t="shared" si="12"/>
        <v>0.10495989307357201</v>
      </c>
      <c r="M141" s="22">
        <f t="shared" si="13"/>
        <v>0.1037695246293131</v>
      </c>
      <c r="N141" s="22">
        <f t="shared" si="14"/>
        <v>0.1053907893626691</v>
      </c>
    </row>
    <row r="142" spans="1:14" x14ac:dyDescent="0.2">
      <c r="A142" s="3" t="d">
        <v>2021-05-21</v>
      </c>
      <c r="B142" s="11">
        <v>37340.769999999997</v>
      </c>
      <c r="C142" s="11">
        <v>2126234740</v>
      </c>
      <c r="D142" s="11">
        <v>37335.160000000003</v>
      </c>
      <c r="E142" s="11">
        <v>501570358.10000002</v>
      </c>
      <c r="F142" s="11">
        <v>37333.589999999997</v>
      </c>
      <c r="G142" s="11">
        <v>278640792.19999999</v>
      </c>
      <c r="H142" s="11">
        <v>37331.699999999997</v>
      </c>
      <c r="I142" s="11">
        <v>645119005.70000005</v>
      </c>
      <c r="J142" s="11" t="str">
        <f t="shared" si="10"/>
        <v>44337</v>
      </c>
      <c r="K142" s="22">
        <f t="shared" si="11"/>
        <v>-8.0804798621875729E-2</v>
      </c>
      <c r="L142" s="22">
        <f t="shared" si="12"/>
        <v>-8.1340226225305012E-2</v>
      </c>
      <c r="M142" s="22">
        <f t="shared" si="13"/>
        <v>-7.9812490079296694E-2</v>
      </c>
      <c r="N142" s="22">
        <f t="shared" si="14"/>
        <v>-8.083053877177182E-2</v>
      </c>
    </row>
    <row r="143" spans="1:14" x14ac:dyDescent="0.2">
      <c r="A143" s="3" t="d">
        <v>2021-05-22</v>
      </c>
      <c r="B143" s="11">
        <v>37476.83</v>
      </c>
      <c r="C143" s="11">
        <v>1094831682</v>
      </c>
      <c r="D143" s="11">
        <v>37500.54</v>
      </c>
      <c r="E143" s="11">
        <v>213523515.30000001</v>
      </c>
      <c r="F143" s="11">
        <v>37496.25</v>
      </c>
      <c r="G143" s="11">
        <v>95707704.400000006</v>
      </c>
      <c r="H143" s="11">
        <v>37468.300000000003</v>
      </c>
      <c r="I143" s="11">
        <v>342337148.69999999</v>
      </c>
      <c r="J143" s="11" t="str">
        <f t="shared" si="10"/>
        <v>44338</v>
      </c>
      <c r="K143" s="22">
        <f t="shared" si="11"/>
        <v>3.6437384660252814E-3</v>
      </c>
      <c r="L143" s="22">
        <f t="shared" si="12"/>
        <v>4.4296046943417267E-3</v>
      </c>
      <c r="M143" s="22">
        <f t="shared" si="13"/>
        <v>4.3569343317908515E-3</v>
      </c>
      <c r="N143" s="22">
        <f t="shared" si="14"/>
        <v>3.6590886565575076E-3</v>
      </c>
    </row>
    <row r="144" spans="1:14" x14ac:dyDescent="0.2">
      <c r="A144" s="3" t="d">
        <v>2021-05-23</v>
      </c>
      <c r="B144" s="11">
        <v>34758.67</v>
      </c>
      <c r="C144" s="11">
        <v>1822441509</v>
      </c>
      <c r="D144" s="11">
        <v>34706.79</v>
      </c>
      <c r="E144" s="11">
        <v>320233593.89999998</v>
      </c>
      <c r="F144" s="11">
        <v>34738.89</v>
      </c>
      <c r="G144" s="11">
        <v>235667623.80000001</v>
      </c>
      <c r="H144" s="11">
        <v>34718.800000000003</v>
      </c>
      <c r="I144" s="11">
        <v>505018084.5</v>
      </c>
      <c r="J144" s="11" t="str">
        <f t="shared" si="10"/>
        <v>44339</v>
      </c>
      <c r="K144" s="22">
        <f t="shared" si="11"/>
        <v>-7.2529079967542653E-2</v>
      </c>
      <c r="L144" s="22">
        <f t="shared" si="12"/>
        <v>-7.4498927215448041E-2</v>
      </c>
      <c r="M144" s="22">
        <f t="shared" si="13"/>
        <v>-7.35369536953695E-2</v>
      </c>
      <c r="N144" s="22">
        <f t="shared" si="14"/>
        <v>-7.3382032277952258E-2</v>
      </c>
    </row>
    <row r="145" spans="1:14" x14ac:dyDescent="0.2">
      <c r="A145" s="3" t="d">
        <v>2021-05-24</v>
      </c>
      <c r="B145" s="11">
        <v>38878.559999999998</v>
      </c>
      <c r="C145" s="11">
        <v>1653468574</v>
      </c>
      <c r="D145" s="11">
        <v>38839.86</v>
      </c>
      <c r="E145" s="11">
        <v>381206446.89999998</v>
      </c>
      <c r="F145" s="11">
        <v>38861.83</v>
      </c>
      <c r="G145" s="11">
        <v>177608894.5</v>
      </c>
      <c r="H145" s="11">
        <v>38833.800000000003</v>
      </c>
      <c r="I145" s="11">
        <v>415568324.10000002</v>
      </c>
      <c r="J145" s="11" t="str">
        <f t="shared" si="10"/>
        <v>44340</v>
      </c>
      <c r="K145" s="22">
        <f t="shared" si="11"/>
        <v>0.11852841319877894</v>
      </c>
      <c r="L145" s="22">
        <f t="shared" si="12"/>
        <v>0.11908534324263353</v>
      </c>
      <c r="M145" s="22">
        <f t="shared" si="13"/>
        <v>0.11868370002610917</v>
      </c>
      <c r="N145" s="22">
        <f t="shared" si="14"/>
        <v>0.1185236816940678</v>
      </c>
    </row>
    <row r="146" spans="1:14" x14ac:dyDescent="0.2">
      <c r="A146" s="3" t="d">
        <v>2021-05-25</v>
      </c>
      <c r="B146" s="11">
        <v>38361.81</v>
      </c>
      <c r="C146" s="11">
        <v>993014034.10000002</v>
      </c>
      <c r="D146" s="11">
        <v>38397.72</v>
      </c>
      <c r="E146" s="11">
        <v>219203791.80000001</v>
      </c>
      <c r="F146" s="11">
        <v>38390.300000000003</v>
      </c>
      <c r="G146" s="11">
        <v>114817535.09999999</v>
      </c>
      <c r="H146" s="11">
        <v>38388.1</v>
      </c>
      <c r="I146" s="11">
        <v>350507958.19999999</v>
      </c>
      <c r="J146" s="11" t="str">
        <f t="shared" si="10"/>
        <v>44341</v>
      </c>
      <c r="K146" s="22">
        <f t="shared" si="11"/>
        <v>-1.3291387335333416E-2</v>
      </c>
      <c r="L146" s="22">
        <f t="shared" si="12"/>
        <v>-1.1383666161515538E-2</v>
      </c>
      <c r="M146" s="22">
        <f t="shared" si="13"/>
        <v>-1.2133499631901024E-2</v>
      </c>
      <c r="N146" s="22">
        <f t="shared" si="14"/>
        <v>-1.1477115296468665E-2</v>
      </c>
    </row>
    <row r="147" spans="1:14" x14ac:dyDescent="0.2">
      <c r="A147" s="3" t="d">
        <v>2021-05-26</v>
      </c>
      <c r="B147" s="11">
        <v>39293.230000000003</v>
      </c>
      <c r="C147" s="11">
        <v>905752355.29999995</v>
      </c>
      <c r="D147" s="11">
        <v>39309.56</v>
      </c>
      <c r="E147" s="11">
        <v>148054961.40000001</v>
      </c>
      <c r="F147" s="11">
        <v>39293.17</v>
      </c>
      <c r="G147" s="11">
        <v>110162515.90000001</v>
      </c>
      <c r="H147" s="11">
        <v>39283.9</v>
      </c>
      <c r="I147" s="11">
        <v>319510506.30000001</v>
      </c>
      <c r="J147" s="11" t="str">
        <f t="shared" si="10"/>
        <v>44342</v>
      </c>
      <c r="K147" s="22">
        <f t="shared" si="11"/>
        <v>2.4279876262355948E-2</v>
      </c>
      <c r="L147" s="22">
        <f t="shared" si="12"/>
        <v>2.3747243325905609E-2</v>
      </c>
      <c r="M147" s="22">
        <f t="shared" si="13"/>
        <v>2.3518180373687914E-2</v>
      </c>
      <c r="N147" s="22">
        <f t="shared" si="14"/>
        <v>2.3335356529758045E-2</v>
      </c>
    </row>
    <row r="148" spans="1:14" x14ac:dyDescent="0.2">
      <c r="A148" s="3" t="d">
        <v>2021-05-27</v>
      </c>
      <c r="B148" s="11">
        <v>38556.879999999997</v>
      </c>
      <c r="C148" s="11">
        <v>752824709.60000002</v>
      </c>
      <c r="D148" s="11">
        <v>38503.47</v>
      </c>
      <c r="E148" s="11">
        <v>160304687.59999999</v>
      </c>
      <c r="F148" s="11">
        <v>38568.36</v>
      </c>
      <c r="G148" s="11">
        <v>89081045.769999996</v>
      </c>
      <c r="H148" s="11">
        <v>38516.400000000001</v>
      </c>
      <c r="I148" s="11">
        <v>228785717.59999999</v>
      </c>
      <c r="J148" s="11" t="str">
        <f t="shared" si="10"/>
        <v>44343</v>
      </c>
      <c r="K148" s="22">
        <f t="shared" si="11"/>
        <v>-1.8739869438068713E-2</v>
      </c>
      <c r="L148" s="22">
        <f t="shared" si="12"/>
        <v>-2.0506207650250907E-2</v>
      </c>
      <c r="M148" s="22">
        <f t="shared" si="13"/>
        <v>-1.8446208335952452E-2</v>
      </c>
      <c r="N148" s="22">
        <f t="shared" si="14"/>
        <v>-1.953726590282534E-2</v>
      </c>
    </row>
    <row r="149" spans="1:14" x14ac:dyDescent="0.2">
      <c r="A149" s="3" t="d">
        <v>2021-05-28</v>
      </c>
      <c r="B149" s="11">
        <v>35680.47</v>
      </c>
      <c r="C149" s="11">
        <v>1315762847</v>
      </c>
      <c r="D149" s="11">
        <v>35692.46</v>
      </c>
      <c r="E149" s="11">
        <v>224336970.40000001</v>
      </c>
      <c r="F149" s="11">
        <v>35683.96</v>
      </c>
      <c r="G149" s="11">
        <v>127113723.8</v>
      </c>
      <c r="H149" s="11">
        <v>35683.9</v>
      </c>
      <c r="I149" s="11">
        <v>328427114.89999998</v>
      </c>
      <c r="J149" s="11" t="str">
        <f t="shared" si="10"/>
        <v>44344</v>
      </c>
      <c r="K149" s="22">
        <f t="shared" si="11"/>
        <v>-7.460173126041314E-2</v>
      </c>
      <c r="L149" s="22">
        <f t="shared" si="12"/>
        <v>-7.3006666671861065E-2</v>
      </c>
      <c r="M149" s="22">
        <f t="shared" si="13"/>
        <v>-7.4786690437446679E-2</v>
      </c>
      <c r="N149" s="22">
        <f t="shared" si="14"/>
        <v>-7.3540102397939622E-2</v>
      </c>
    </row>
    <row r="150" spans="1:14" x14ac:dyDescent="0.2">
      <c r="A150" s="3" t="d">
        <v>2021-05-29</v>
      </c>
      <c r="B150" s="11">
        <v>34627.82</v>
      </c>
      <c r="C150" s="11">
        <v>981119145.89999998</v>
      </c>
      <c r="D150" s="11">
        <v>34632.080000000002</v>
      </c>
      <c r="E150" s="11">
        <v>156799838.19999999</v>
      </c>
      <c r="F150" s="11">
        <v>34600.93</v>
      </c>
      <c r="G150" s="11">
        <v>75788007.150000006</v>
      </c>
      <c r="H150" s="11">
        <v>34616.6</v>
      </c>
      <c r="I150" s="11">
        <v>205617686.69999999</v>
      </c>
      <c r="J150" s="11" t="str">
        <f t="shared" si="10"/>
        <v>44345</v>
      </c>
      <c r="K150" s="22">
        <f t="shared" si="11"/>
        <v>-2.9502133800367591E-2</v>
      </c>
      <c r="L150" s="22">
        <f t="shared" si="12"/>
        <v>-2.9708795639190932E-2</v>
      </c>
      <c r="M150" s="22">
        <f t="shared" si="13"/>
        <v>-3.0350611311076414E-2</v>
      </c>
      <c r="N150" s="22">
        <f t="shared" si="14"/>
        <v>-2.9909847298081327E-2</v>
      </c>
    </row>
    <row r="151" spans="1:14" x14ac:dyDescent="0.2">
      <c r="A151" s="3" t="d">
        <v>2021-05-30</v>
      </c>
      <c r="B151" s="11">
        <v>35669.440000000002</v>
      </c>
      <c r="C151" s="11">
        <v>566023751.89999998</v>
      </c>
      <c r="D151" s="11">
        <v>35677.72</v>
      </c>
      <c r="E151" s="11">
        <v>105578080.8</v>
      </c>
      <c r="F151" s="11">
        <v>35685.879999999997</v>
      </c>
      <c r="G151" s="11">
        <v>53410623.270000003</v>
      </c>
      <c r="H151" s="11">
        <v>35673.800000000003</v>
      </c>
      <c r="I151" s="11">
        <v>157226759.5</v>
      </c>
      <c r="J151" s="11" t="str">
        <f t="shared" si="10"/>
        <v>44346</v>
      </c>
      <c r="K151" s="22">
        <f t="shared" si="11"/>
        <v>3.0080438214129535E-2</v>
      </c>
      <c r="L151" s="22">
        <f t="shared" si="12"/>
        <v>3.0192815447411814E-2</v>
      </c>
      <c r="M151" s="22">
        <f t="shared" si="13"/>
        <v>3.1356093607888491E-2</v>
      </c>
      <c r="N151" s="22">
        <f t="shared" si="14"/>
        <v>3.0540261030834959E-2</v>
      </c>
    </row>
    <row r="152" spans="1:14" x14ac:dyDescent="0.2">
      <c r="A152" s="3" t="d">
        <v>2021-05-31</v>
      </c>
      <c r="B152" s="11">
        <v>37279.31</v>
      </c>
      <c r="C152" s="11">
        <v>707127306.89999998</v>
      </c>
      <c r="D152" s="11">
        <v>37341.410000000003</v>
      </c>
      <c r="E152" s="11">
        <v>158951116.90000001</v>
      </c>
      <c r="F152" s="11">
        <v>37309.410000000003</v>
      </c>
      <c r="G152" s="11">
        <v>67111573.659999996</v>
      </c>
      <c r="H152" s="11">
        <v>37303.800000000003</v>
      </c>
      <c r="I152" s="11">
        <v>225699088.5</v>
      </c>
      <c r="J152" s="11" t="str">
        <f t="shared" si="10"/>
        <v>44347</v>
      </c>
      <c r="K152" s="22">
        <f t="shared" si="11"/>
        <v>4.5133032646433424E-2</v>
      </c>
      <c r="L152" s="22">
        <f t="shared" si="12"/>
        <v>4.6631062747283236E-2</v>
      </c>
      <c r="M152" s="22">
        <f t="shared" si="13"/>
        <v>4.5495024923023042E-2</v>
      </c>
      <c r="N152" s="22">
        <f t="shared" si="14"/>
        <v>4.5691796220195258E-2</v>
      </c>
    </row>
    <row r="153" spans="1:14" x14ac:dyDescent="0.2">
      <c r="A153" s="3" t="d">
        <v>2021-06-01</v>
      </c>
      <c r="B153" s="11">
        <v>36685</v>
      </c>
      <c r="C153" s="11">
        <v>575438246.10000002</v>
      </c>
      <c r="D153" s="11">
        <v>36693.300000000003</v>
      </c>
      <c r="E153" s="11">
        <v>159091714.19999999</v>
      </c>
      <c r="F153" s="11">
        <v>36686.39</v>
      </c>
      <c r="G153" s="11">
        <v>82909355.430000007</v>
      </c>
      <c r="H153" s="11">
        <v>36676.300000000003</v>
      </c>
      <c r="I153" s="11">
        <v>209274167.5</v>
      </c>
      <c r="J153" s="11" t="str">
        <f t="shared" si="10"/>
        <v>44348</v>
      </c>
      <c r="K153" s="22">
        <f t="shared" si="11"/>
        <v>-1.5942086910943343E-2</v>
      </c>
      <c r="L153" s="22">
        <f t="shared" si="12"/>
        <v>-1.7356334428721421E-2</v>
      </c>
      <c r="M153" s="22">
        <f t="shared" si="13"/>
        <v>-1.6698736324160635E-2</v>
      </c>
      <c r="N153" s="22">
        <f t="shared" si="14"/>
        <v>-1.68213425978051E-2</v>
      </c>
    </row>
    <row r="154" spans="1:14" x14ac:dyDescent="0.2">
      <c r="A154" s="3" t="d">
        <v>2021-06-02</v>
      </c>
      <c r="B154" s="11">
        <v>37577.910000000003</v>
      </c>
      <c r="C154" s="11">
        <v>522855558.69999999</v>
      </c>
      <c r="D154" s="11">
        <v>37589.360000000001</v>
      </c>
      <c r="E154" s="11">
        <v>159542306.09999999</v>
      </c>
      <c r="F154" s="11">
        <v>37589.22</v>
      </c>
      <c r="G154" s="11">
        <v>65581861.700000003</v>
      </c>
      <c r="H154" s="11">
        <v>37565.300000000003</v>
      </c>
      <c r="I154" s="11">
        <v>236098834.80000001</v>
      </c>
      <c r="J154" s="11" t="str">
        <f t="shared" si="10"/>
        <v>44349</v>
      </c>
      <c r="K154" s="22">
        <f t="shared" si="11"/>
        <v>2.4339920948616589E-2</v>
      </c>
      <c r="L154" s="22">
        <f t="shared" si="12"/>
        <v>2.4420262009685612E-2</v>
      </c>
      <c r="M154" s="22">
        <f t="shared" si="13"/>
        <v>2.4609398744330102E-2</v>
      </c>
      <c r="N154" s="22">
        <f t="shared" si="14"/>
        <v>2.4239086276423683E-2</v>
      </c>
    </row>
    <row r="155" spans="1:14" x14ac:dyDescent="0.2">
      <c r="A155" s="3" t="d">
        <v>2021-06-03</v>
      </c>
      <c r="B155" s="11">
        <v>39248.550000000003</v>
      </c>
      <c r="C155" s="11">
        <v>553228992.89999998</v>
      </c>
      <c r="D155" s="11">
        <v>39219.879999999997</v>
      </c>
      <c r="E155" s="11">
        <v>156720692.59999999</v>
      </c>
      <c r="F155" s="11">
        <v>39252.300000000003</v>
      </c>
      <c r="G155" s="11">
        <v>61400308.770000003</v>
      </c>
      <c r="H155" s="11">
        <v>39196.6</v>
      </c>
      <c r="I155" s="11">
        <v>201645564</v>
      </c>
      <c r="J155" s="11" t="str">
        <f t="shared" si="10"/>
        <v>44350</v>
      </c>
      <c r="K155" s="22">
        <f t="shared" si="11"/>
        <v>4.4458033988585388E-2</v>
      </c>
      <c r="L155" s="22">
        <f t="shared" si="12"/>
        <v>4.3377168432769286E-2</v>
      </c>
      <c r="M155" s="22">
        <f t="shared" si="13"/>
        <v>4.4243535779673104E-2</v>
      </c>
      <c r="N155" s="22">
        <f t="shared" si="14"/>
        <v>4.3425714688821726E-2</v>
      </c>
    </row>
    <row r="156" spans="1:14" x14ac:dyDescent="0.2">
      <c r="A156" s="3" t="d">
        <v>2021-06-04</v>
      </c>
      <c r="B156" s="11">
        <v>36856.519999999997</v>
      </c>
      <c r="C156" s="11">
        <v>663528521.79999995</v>
      </c>
      <c r="D156" s="11">
        <v>36887.32</v>
      </c>
      <c r="E156" s="11">
        <v>213732275.59999999</v>
      </c>
      <c r="F156" s="11">
        <v>36868.01</v>
      </c>
      <c r="G156" s="11">
        <v>87417369.590000004</v>
      </c>
      <c r="H156" s="11">
        <v>36847.699999999997</v>
      </c>
      <c r="I156" s="11">
        <v>185017967.19999999</v>
      </c>
      <c r="J156" s="11" t="str">
        <f t="shared" si="10"/>
        <v>44351</v>
      </c>
      <c r="K156" s="22">
        <f t="shared" si="11"/>
        <v>-6.0945690987310508E-2</v>
      </c>
      <c r="L156" s="22">
        <f t="shared" si="12"/>
        <v>-5.9473919859010183E-2</v>
      </c>
      <c r="M156" s="22">
        <f t="shared" si="13"/>
        <v>-6.0742682594395747E-2</v>
      </c>
      <c r="N156" s="22">
        <f t="shared" si="14"/>
        <v>-5.9926116040676991E-2</v>
      </c>
    </row>
    <row r="157" spans="1:14" x14ac:dyDescent="0.2">
      <c r="A157" s="3" t="d">
        <v>2021-06-05</v>
      </c>
      <c r="B157" s="11">
        <v>35539.49</v>
      </c>
      <c r="C157" s="11">
        <v>494362583.89999998</v>
      </c>
      <c r="D157" s="11">
        <v>35532.14</v>
      </c>
      <c r="E157" s="11">
        <v>149255532.30000001</v>
      </c>
      <c r="F157" s="11">
        <v>35541.629999999997</v>
      </c>
      <c r="G157" s="11">
        <v>89590556.680000007</v>
      </c>
      <c r="H157" s="11">
        <v>35534.6</v>
      </c>
      <c r="I157" s="11">
        <v>199546897.30000001</v>
      </c>
      <c r="J157" s="11" t="str">
        <f t="shared" si="10"/>
        <v>44352</v>
      </c>
      <c r="K157" s="22">
        <f t="shared" si="11"/>
        <v>-3.5733975969516329E-2</v>
      </c>
      <c r="L157" s="22">
        <f t="shared" si="12"/>
        <v>-3.6738369716206032E-2</v>
      </c>
      <c r="M157" s="22">
        <f t="shared" si="13"/>
        <v>-3.5976446789506844E-2</v>
      </c>
      <c r="N157" s="22">
        <f t="shared" si="14"/>
        <v>-3.5635874152253666E-2</v>
      </c>
    </row>
    <row r="158" spans="1:14" x14ac:dyDescent="0.2">
      <c r="A158" s="3" t="d">
        <v>2021-06-06</v>
      </c>
      <c r="B158" s="11">
        <v>35800.480000000003</v>
      </c>
      <c r="C158" s="11">
        <v>293860886.89999998</v>
      </c>
      <c r="D158" s="11">
        <v>35808.85</v>
      </c>
      <c r="E158" s="11">
        <v>90744305.290000007</v>
      </c>
      <c r="F158" s="11">
        <v>35814.449999999997</v>
      </c>
      <c r="G158" s="11">
        <v>35854458.969999999</v>
      </c>
      <c r="H158" s="11">
        <v>35789</v>
      </c>
      <c r="I158" s="11">
        <v>114528666.2</v>
      </c>
      <c r="J158" s="11" t="str">
        <f t="shared" si="10"/>
        <v>44353</v>
      </c>
      <c r="K158" s="22">
        <f t="shared" si="11"/>
        <v>7.3436619377489354E-3</v>
      </c>
      <c r="L158" s="22">
        <f t="shared" si="12"/>
        <v>7.7875973695926692E-3</v>
      </c>
      <c r="M158" s="22">
        <f t="shared" si="13"/>
        <v>7.6760688803523269E-3</v>
      </c>
      <c r="N158" s="22">
        <f t="shared" si="14"/>
        <v>7.1592194649721108E-3</v>
      </c>
    </row>
    <row r="159" spans="1:14" x14ac:dyDescent="0.2">
      <c r="A159" s="3" t="d">
        <v>2021-06-07</v>
      </c>
      <c r="B159" s="11">
        <v>33575.910000000003</v>
      </c>
      <c r="C159" s="11">
        <v>672061564.5</v>
      </c>
      <c r="D159" s="11">
        <v>33582.620000000003</v>
      </c>
      <c r="E159" s="11">
        <v>174707004.80000001</v>
      </c>
      <c r="F159" s="11">
        <v>33591.69</v>
      </c>
      <c r="G159" s="11">
        <v>88692308.290000007</v>
      </c>
      <c r="H159" s="11">
        <v>33587.599999999999</v>
      </c>
      <c r="I159" s="11">
        <v>217716979.09999999</v>
      </c>
      <c r="J159" s="11" t="str">
        <f t="shared" si="10"/>
        <v>44354</v>
      </c>
      <c r="K159" s="22">
        <f t="shared" si="11"/>
        <v>-6.2137993680531634E-2</v>
      </c>
      <c r="L159" s="22">
        <f t="shared" si="12"/>
        <v>-6.2169826732776823E-2</v>
      </c>
      <c r="M159" s="22">
        <f t="shared" si="13"/>
        <v>-6.2063217500198831E-2</v>
      </c>
      <c r="N159" s="22">
        <f t="shared" si="14"/>
        <v>-6.1510519992176382E-2</v>
      </c>
    </row>
    <row r="160" spans="1:14" x14ac:dyDescent="0.2">
      <c r="A160" s="3" t="d">
        <v>2021-06-08</v>
      </c>
      <c r="B160" s="11">
        <v>33402.129999999997</v>
      </c>
      <c r="C160" s="11">
        <v>1140557076</v>
      </c>
      <c r="D160" s="11">
        <v>33411.69</v>
      </c>
      <c r="E160" s="11">
        <v>295232308.69999999</v>
      </c>
      <c r="F160" s="11">
        <v>33414.85</v>
      </c>
      <c r="G160" s="11">
        <v>196184986.40000001</v>
      </c>
      <c r="H160" s="11">
        <v>33420</v>
      </c>
      <c r="I160" s="11">
        <v>345019806.80000001</v>
      </c>
      <c r="J160" s="11" t="str">
        <f t="shared" si="10"/>
        <v>44355</v>
      </c>
      <c r="K160" s="22">
        <f t="shared" si="11"/>
        <v>-5.1757346264034165E-3</v>
      </c>
      <c r="L160" s="22">
        <f t="shared" si="12"/>
        <v>-5.089835158781586E-3</v>
      </c>
      <c r="M160" s="22">
        <f t="shared" si="13"/>
        <v>-5.2643972363404234E-3</v>
      </c>
      <c r="N160" s="22">
        <f t="shared" si="14"/>
        <v>-4.9899367623765789E-3</v>
      </c>
    </row>
    <row r="161" spans="1:14" x14ac:dyDescent="0.2">
      <c r="A161" s="3" t="d">
        <v>2021-06-09</v>
      </c>
      <c r="B161" s="11">
        <v>37403.86</v>
      </c>
      <c r="C161" s="11">
        <v>913691442.70000005</v>
      </c>
      <c r="D161" s="11">
        <v>37400</v>
      </c>
      <c r="E161" s="11">
        <v>300379531.30000001</v>
      </c>
      <c r="F161" s="11">
        <v>37406.660000000003</v>
      </c>
      <c r="G161" s="11">
        <v>149782582.59999999</v>
      </c>
      <c r="H161" s="11">
        <v>37396.400000000001</v>
      </c>
      <c r="I161" s="11">
        <v>327104418.5</v>
      </c>
      <c r="J161" s="11" t="str">
        <f t="shared" si="10"/>
        <v>44356</v>
      </c>
      <c r="K161" s="22">
        <f t="shared" si="11"/>
        <v>0.11980463521338325</v>
      </c>
      <c r="L161" s="22">
        <f t="shared" si="12"/>
        <v>0.11936869999691724</v>
      </c>
      <c r="M161" s="22">
        <f t="shared" si="13"/>
        <v>0.11946215529921589</v>
      </c>
      <c r="N161" s="22">
        <f t="shared" si="14"/>
        <v>0.11898264512268097</v>
      </c>
    </row>
    <row r="162" spans="1:14" x14ac:dyDescent="0.2">
      <c r="A162" s="3" t="d">
        <v>2021-06-10</v>
      </c>
      <c r="B162" s="11">
        <v>36694.050000000003</v>
      </c>
      <c r="C162" s="11">
        <v>735618418.79999995</v>
      </c>
      <c r="D162" s="11">
        <v>36707.54</v>
      </c>
      <c r="E162" s="11">
        <v>213848756.5</v>
      </c>
      <c r="F162" s="11">
        <v>36663.07</v>
      </c>
      <c r="G162" s="11">
        <v>109270705.3</v>
      </c>
      <c r="H162" s="11">
        <v>36678.400000000001</v>
      </c>
      <c r="I162" s="11">
        <v>286390526.89999998</v>
      </c>
      <c r="J162" s="11" t="str">
        <f t="shared" si="10"/>
        <v>44357</v>
      </c>
      <c r="K162" s="22">
        <f t="shared" si="11"/>
        <v>-1.8976918424996714E-2</v>
      </c>
      <c r="L162" s="22">
        <f t="shared" si="12"/>
        <v>-1.8514973262032108E-2</v>
      </c>
      <c r="M162" s="22">
        <f t="shared" si="13"/>
        <v>-1.9878545692130878E-2</v>
      </c>
      <c r="N162" s="22">
        <f t="shared" si="14"/>
        <v>-1.9199709062904469E-2</v>
      </c>
    </row>
    <row r="163" spans="1:14" x14ac:dyDescent="0.2">
      <c r="A163" s="3" t="d">
        <v>2021-06-11</v>
      </c>
      <c r="B163" s="11">
        <v>37338.44</v>
      </c>
      <c r="C163" s="11">
        <v>523413473.69999999</v>
      </c>
      <c r="D163" s="11">
        <v>37341.11</v>
      </c>
      <c r="E163" s="11">
        <v>138549651.19999999</v>
      </c>
      <c r="F163" s="11">
        <v>37344.58</v>
      </c>
      <c r="G163" s="11">
        <v>68843106.719999999</v>
      </c>
      <c r="H163" s="11">
        <v>37322.199999999997</v>
      </c>
      <c r="I163" s="11">
        <v>193164418.40000001</v>
      </c>
      <c r="J163" s="11" t="str">
        <f t="shared" si="10"/>
        <v>44358</v>
      </c>
      <c r="K163" s="22">
        <f t="shared" si="11"/>
        <v>1.7561157735382249E-2</v>
      </c>
      <c r="L163" s="22">
        <f t="shared" si="12"/>
        <v>1.7259941690453751E-2</v>
      </c>
      <c r="M163" s="22">
        <f t="shared" si="13"/>
        <v>1.8588459722549189E-2</v>
      </c>
      <c r="N163" s="22">
        <f t="shared" si="14"/>
        <v>1.7552564997382447E-2</v>
      </c>
    </row>
    <row r="164" spans="1:14" x14ac:dyDescent="0.2">
      <c r="A164" s="3" t="d">
        <v>2021-06-12</v>
      </c>
      <c r="B164" s="11">
        <v>35557.33</v>
      </c>
      <c r="C164" s="11">
        <v>518317383.39999998</v>
      </c>
      <c r="D164" s="11">
        <v>35542.76</v>
      </c>
      <c r="E164" s="11">
        <v>132933963.2</v>
      </c>
      <c r="F164" s="11">
        <v>35541.629999999997</v>
      </c>
      <c r="G164" s="11">
        <v>57272546.689999998</v>
      </c>
      <c r="H164" s="11">
        <v>35544.9</v>
      </c>
      <c r="I164" s="11">
        <v>206288549.80000001</v>
      </c>
      <c r="J164" s="11" t="str">
        <f t="shared" si="10"/>
        <v>44359</v>
      </c>
      <c r="K164" s="22">
        <f t="shared" si="11"/>
        <v>-4.7701778649563265E-2</v>
      </c>
      <c r="L164" s="22">
        <f t="shared" si="12"/>
        <v>-4.8160057373763054E-2</v>
      </c>
      <c r="M164" s="22">
        <f t="shared" si="13"/>
        <v>-4.827875959510064E-2</v>
      </c>
      <c r="N164" s="22">
        <f t="shared" si="14"/>
        <v>-4.7620451098809746E-2</v>
      </c>
    </row>
    <row r="165" spans="1:14" x14ac:dyDescent="0.2">
      <c r="A165" s="3" t="d">
        <v>2021-06-13</v>
      </c>
      <c r="B165" s="11">
        <v>39015.24</v>
      </c>
      <c r="C165" s="11">
        <v>587101150.10000002</v>
      </c>
      <c r="D165" s="11">
        <v>39013.760000000002</v>
      </c>
      <c r="E165" s="11">
        <v>133206837.5</v>
      </c>
      <c r="F165" s="11">
        <v>39042.5</v>
      </c>
      <c r="G165" s="11">
        <v>78305635.359999999</v>
      </c>
      <c r="H165" s="11">
        <v>39034.6</v>
      </c>
      <c r="I165" s="11">
        <v>252709879.19999999</v>
      </c>
      <c r="J165" s="11" t="str">
        <f t="shared" si="10"/>
        <v>44360</v>
      </c>
      <c r="K165" s="22">
        <f t="shared" si="11"/>
        <v>9.7248865423809727E-2</v>
      </c>
      <c r="L165" s="22">
        <f t="shared" si="12"/>
        <v>9.765701931982762E-2</v>
      </c>
      <c r="M165" s="22">
        <f t="shared" si="13"/>
        <v>9.8500547104902081E-2</v>
      </c>
      <c r="N165" s="22">
        <f t="shared" si="14"/>
        <v>9.8177234990111106E-2</v>
      </c>
    </row>
    <row r="166" spans="1:14" x14ac:dyDescent="0.2">
      <c r="A166" s="3" t="d">
        <v>2021-06-14</v>
      </c>
      <c r="B166" s="11">
        <v>40539.47</v>
      </c>
      <c r="C166" s="11">
        <v>874227341.5</v>
      </c>
      <c r="D166" s="11">
        <v>40532.79</v>
      </c>
      <c r="E166" s="11">
        <v>250256144.80000001</v>
      </c>
      <c r="F166" s="11">
        <v>40536</v>
      </c>
      <c r="G166" s="11">
        <v>113367455</v>
      </c>
      <c r="H166" s="11">
        <v>40530.800000000003</v>
      </c>
      <c r="I166" s="11">
        <v>374110582.5</v>
      </c>
      <c r="J166" s="11" t="str">
        <f t="shared" si="10"/>
        <v>44361</v>
      </c>
      <c r="K166" s="22">
        <f t="shared" si="11"/>
        <v>3.9067554114751157E-2</v>
      </c>
      <c r="L166" s="22">
        <f t="shared" si="12"/>
        <v>3.8935749848258538E-2</v>
      </c>
      <c r="M166" s="22">
        <f t="shared" si="13"/>
        <v>3.8253185631043074E-2</v>
      </c>
      <c r="N166" s="22">
        <f t="shared" si="14"/>
        <v>3.8330096888401721E-2</v>
      </c>
    </row>
    <row r="167" spans="1:14" x14ac:dyDescent="0.2">
      <c r="A167" s="3" t="d">
        <v>2021-06-15</v>
      </c>
      <c r="B167" s="11">
        <v>40162.370000000003</v>
      </c>
      <c r="C167" s="11">
        <v>685632323.29999995</v>
      </c>
      <c r="D167" s="11">
        <v>40171.47</v>
      </c>
      <c r="E167" s="11">
        <v>164073553.90000001</v>
      </c>
      <c r="F167" s="11">
        <v>40198.480000000003</v>
      </c>
      <c r="G167" s="11">
        <v>105929526.09999999</v>
      </c>
      <c r="H167" s="11">
        <v>40166.6</v>
      </c>
      <c r="I167" s="11">
        <v>278946375.39999998</v>
      </c>
      <c r="J167" s="11" t="str">
        <f t="shared" si="10"/>
        <v>44362</v>
      </c>
      <c r="K167" s="22">
        <f t="shared" si="11"/>
        <v>-9.3020456360184411E-3</v>
      </c>
      <c r="L167" s="22">
        <f t="shared" si="12"/>
        <v>-8.9142642290352958E-3</v>
      </c>
      <c r="M167" s="22">
        <f t="shared" si="13"/>
        <v>-8.3264258930332291E-3</v>
      </c>
      <c r="N167" s="22">
        <f t="shared" si="14"/>
        <v>-8.9857589783572944E-3</v>
      </c>
    </row>
    <row r="168" spans="1:14" x14ac:dyDescent="0.2">
      <c r="A168" s="3" t="d">
        <v>2021-06-16</v>
      </c>
      <c r="B168" s="11">
        <v>38351</v>
      </c>
      <c r="C168" s="11">
        <v>674509315</v>
      </c>
      <c r="D168" s="11">
        <v>38353.99</v>
      </c>
      <c r="E168" s="11">
        <v>157401959.59999999</v>
      </c>
      <c r="F168" s="11">
        <v>38354.1</v>
      </c>
      <c r="G168" s="11">
        <v>112613987</v>
      </c>
      <c r="H168" s="11">
        <v>38337.1</v>
      </c>
      <c r="I168" s="11">
        <v>253920550.69999999</v>
      </c>
      <c r="J168" s="11" t="str">
        <f t="shared" si="10"/>
        <v>44363</v>
      </c>
      <c r="K168" s="22">
        <f t="shared" si="11"/>
        <v>-4.5101173063243127E-2</v>
      </c>
      <c r="L168" s="22">
        <f t="shared" si="12"/>
        <v>-4.5243054336821742E-2</v>
      </c>
      <c r="M168" s="22">
        <f t="shared" si="13"/>
        <v>-4.5881834338014849E-2</v>
      </c>
      <c r="N168" s="22">
        <f t="shared" si="14"/>
        <v>-4.5547793440321116E-2</v>
      </c>
    </row>
    <row r="169" spans="1:14" x14ac:dyDescent="0.2">
      <c r="A169" s="3" t="d">
        <v>2021-06-17</v>
      </c>
      <c r="B169" s="11">
        <v>38095.17</v>
      </c>
      <c r="C169" s="11">
        <v>613568462.79999995</v>
      </c>
      <c r="D169" s="11">
        <v>38097.68</v>
      </c>
      <c r="E169" s="11">
        <v>137235493.80000001</v>
      </c>
      <c r="F169" s="11">
        <v>38095.14</v>
      </c>
      <c r="G169" s="11">
        <v>100112544.7</v>
      </c>
      <c r="H169" s="11">
        <v>38078.199999999997</v>
      </c>
      <c r="I169" s="11">
        <v>230724591.19999999</v>
      </c>
      <c r="J169" s="11" t="str">
        <f t="shared" si="10"/>
        <v>44364</v>
      </c>
      <c r="K169" s="22">
        <f t="shared" si="11"/>
        <v>-6.6707517405022454E-3</v>
      </c>
      <c r="L169" s="22">
        <f t="shared" si="12"/>
        <v>-6.6827466972796401E-3</v>
      </c>
      <c r="M169" s="22">
        <f t="shared" si="13"/>
        <v>-6.7518205354838434E-3</v>
      </c>
      <c r="N169" s="22">
        <f t="shared" si="14"/>
        <v>-6.7532494633136819E-3</v>
      </c>
    </row>
    <row r="170" spans="1:14" x14ac:dyDescent="0.2">
      <c r="A170" s="3" t="d">
        <v>2021-06-18</v>
      </c>
      <c r="B170" s="11">
        <v>35841.81</v>
      </c>
      <c r="C170" s="11">
        <v>859831984.29999995</v>
      </c>
      <c r="D170" s="11">
        <v>35840</v>
      </c>
      <c r="E170" s="11">
        <v>156056634.5</v>
      </c>
      <c r="F170" s="11">
        <v>35808.559999999998</v>
      </c>
      <c r="G170" s="11">
        <v>96961428.469999999</v>
      </c>
      <c r="H170" s="11">
        <v>35824</v>
      </c>
      <c r="I170" s="11">
        <v>240921715.40000001</v>
      </c>
      <c r="J170" s="11" t="str">
        <f t="shared" si="10"/>
        <v>44365</v>
      </c>
      <c r="K170" s="22">
        <f t="shared" si="11"/>
        <v>-5.9150805732065215E-2</v>
      </c>
      <c r="L170" s="22">
        <f t="shared" si="12"/>
        <v>-5.9260301414679306E-2</v>
      </c>
      <c r="M170" s="22">
        <f t="shared" si="13"/>
        <v>-6.0022879558914943E-2</v>
      </c>
      <c r="N170" s="22">
        <f t="shared" si="14"/>
        <v>-5.9199226854210418E-2</v>
      </c>
    </row>
    <row r="171" spans="1:14" x14ac:dyDescent="0.2">
      <c r="A171" s="3" t="d">
        <v>2021-06-19</v>
      </c>
      <c r="B171" s="11">
        <v>35484.79</v>
      </c>
      <c r="C171" s="11">
        <v>600175798.39999998</v>
      </c>
      <c r="D171" s="11">
        <v>35507.06</v>
      </c>
      <c r="E171" s="11">
        <v>111854162.40000001</v>
      </c>
      <c r="F171" s="11">
        <v>35504.559999999998</v>
      </c>
      <c r="G171" s="11">
        <v>67492510.400000006</v>
      </c>
      <c r="H171" s="11">
        <v>35490.5</v>
      </c>
      <c r="I171" s="11">
        <v>160314452.19999999</v>
      </c>
      <c r="J171" s="11" t="str">
        <f t="shared" si="10"/>
        <v>44366</v>
      </c>
      <c r="K171" s="22">
        <f t="shared" si="11"/>
        <v>-9.9609924833594654E-3</v>
      </c>
      <c r="L171" s="22">
        <f t="shared" si="12"/>
        <v>-9.2896205357143602E-3</v>
      </c>
      <c r="M171" s="22">
        <f t="shared" si="13"/>
        <v>-8.489590198544672E-3</v>
      </c>
      <c r="N171" s="22">
        <f t="shared" si="14"/>
        <v>-9.3094015185350987E-3</v>
      </c>
    </row>
    <row r="172" spans="1:14" x14ac:dyDescent="0.2">
      <c r="A172" s="3" t="d">
        <v>2021-06-20</v>
      </c>
      <c r="B172" s="11">
        <v>35585.78</v>
      </c>
      <c r="C172" s="11">
        <v>675388746.60000002</v>
      </c>
      <c r="D172" s="11">
        <v>35589.769999999997</v>
      </c>
      <c r="E172" s="11">
        <v>137783633</v>
      </c>
      <c r="F172" s="11">
        <v>35598.629999999997</v>
      </c>
      <c r="G172" s="11">
        <v>92406201.010000005</v>
      </c>
      <c r="H172" s="11">
        <v>35595</v>
      </c>
      <c r="I172" s="11">
        <v>218835353.59999999</v>
      </c>
      <c r="J172" s="11" t="str">
        <f t="shared" si="10"/>
        <v>44367</v>
      </c>
      <c r="K172" s="22">
        <f t="shared" si="11"/>
        <v>2.8460081065717624E-3</v>
      </c>
      <c r="L172" s="22">
        <f t="shared" si="12"/>
        <v>2.3293959004209164E-3</v>
      </c>
      <c r="M172" s="22">
        <f t="shared" si="13"/>
        <v>2.6495188223709665E-3</v>
      </c>
      <c r="N172" s="22">
        <f t="shared" si="14"/>
        <v>2.9444499232189614E-3</v>
      </c>
    </row>
    <row r="173" spans="1:14" x14ac:dyDescent="0.2">
      <c r="A173" s="3" t="d">
        <v>2021-06-21</v>
      </c>
      <c r="B173" s="11">
        <v>31609.82</v>
      </c>
      <c r="C173" s="11">
        <v>1354237862</v>
      </c>
      <c r="D173" s="11">
        <v>31634.16</v>
      </c>
      <c r="E173" s="11">
        <v>281260285.89999998</v>
      </c>
      <c r="F173" s="11">
        <v>31615.64</v>
      </c>
      <c r="G173" s="11">
        <v>224723023.5</v>
      </c>
      <c r="H173" s="11">
        <v>31655.200000000001</v>
      </c>
      <c r="I173" s="11">
        <v>373385604.19999999</v>
      </c>
      <c r="J173" s="11" t="str">
        <f t="shared" si="10"/>
        <v>44368</v>
      </c>
      <c r="K173" s="22">
        <f t="shared" si="11"/>
        <v>-0.11172889845325851</v>
      </c>
      <c r="L173" s="22">
        <f t="shared" si="12"/>
        <v>-0.11114457890567986</v>
      </c>
      <c r="M173" s="22">
        <f t="shared" si="13"/>
        <v>-0.11188604730013485</v>
      </c>
      <c r="N173" s="22">
        <f t="shared" si="14"/>
        <v>-0.11068408484337688</v>
      </c>
    </row>
    <row r="174" spans="1:14" x14ac:dyDescent="0.2">
      <c r="A174" s="3" t="d">
        <v>2021-06-22</v>
      </c>
      <c r="B174" s="11">
        <v>32538.37</v>
      </c>
      <c r="C174" s="11">
        <v>1513193470</v>
      </c>
      <c r="D174" s="11">
        <v>32545.26</v>
      </c>
      <c r="E174" s="11">
        <v>305226167.5</v>
      </c>
      <c r="F174" s="11">
        <v>32524.5</v>
      </c>
      <c r="G174" s="11">
        <v>291807146.89999998</v>
      </c>
      <c r="H174" s="11">
        <v>32516.2</v>
      </c>
      <c r="I174" s="11">
        <v>504378118.10000002</v>
      </c>
      <c r="J174" s="11" t="str">
        <f t="shared" si="10"/>
        <v>44369</v>
      </c>
      <c r="K174" s="22">
        <f t="shared" si="11"/>
        <v>2.9375364997333175E-2</v>
      </c>
      <c r="L174" s="22">
        <f t="shared" si="12"/>
        <v>2.8801144079690921E-2</v>
      </c>
      <c r="M174" s="22">
        <f t="shared" si="13"/>
        <v>2.8747164378136958E-2</v>
      </c>
      <c r="N174" s="22">
        <f t="shared" si="14"/>
        <v>2.7199322702115225E-2</v>
      </c>
    </row>
    <row r="175" spans="1:14" x14ac:dyDescent="0.2">
      <c r="A175" s="3" t="d">
        <v>2021-06-23</v>
      </c>
      <c r="B175" s="11">
        <v>33688.35</v>
      </c>
      <c r="C175" s="11">
        <v>780067344.10000002</v>
      </c>
      <c r="D175" s="11">
        <v>33652.28</v>
      </c>
      <c r="E175" s="11">
        <v>197825431.90000001</v>
      </c>
      <c r="F175" s="11">
        <v>33680.9</v>
      </c>
      <c r="G175" s="11">
        <v>143370075.59999999</v>
      </c>
      <c r="H175" s="11">
        <v>33683.300000000003</v>
      </c>
      <c r="I175" s="11">
        <v>212095153.80000001</v>
      </c>
      <c r="J175" s="11" t="str">
        <f t="shared" si="10"/>
        <v>44370</v>
      </c>
      <c r="K175" s="22">
        <f t="shared" si="11"/>
        <v>3.5342274367154758E-2</v>
      </c>
      <c r="L175" s="22">
        <f t="shared" si="12"/>
        <v>3.401478433418581E-2</v>
      </c>
      <c r="M175" s="22">
        <f t="shared" si="13"/>
        <v>3.5554735660809689E-2</v>
      </c>
      <c r="N175" s="22">
        <f t="shared" si="14"/>
        <v>3.5892878011575924E-2</v>
      </c>
    </row>
    <row r="176" spans="1:14" x14ac:dyDescent="0.2">
      <c r="A176" s="3" t="d">
        <v>2021-06-24</v>
      </c>
      <c r="B176" s="11">
        <v>34654.58</v>
      </c>
      <c r="C176" s="11">
        <v>572223857.79999995</v>
      </c>
      <c r="D176" s="11">
        <v>34649.32</v>
      </c>
      <c r="E176" s="11">
        <v>159456200.80000001</v>
      </c>
      <c r="F176" s="11">
        <v>34696.14</v>
      </c>
      <c r="G176" s="11">
        <v>90994998.609999999</v>
      </c>
      <c r="H176" s="11">
        <v>34666.6</v>
      </c>
      <c r="I176" s="11">
        <v>163334017.09999999</v>
      </c>
      <c r="J176" s="11" t="str">
        <f t="shared" si="10"/>
        <v>44371</v>
      </c>
      <c r="K176" s="22">
        <f t="shared" si="11"/>
        <v>2.8681428446332369E-2</v>
      </c>
      <c r="L176" s="22">
        <f t="shared" si="12"/>
        <v>2.9627710217554393E-2</v>
      </c>
      <c r="M176" s="22">
        <f t="shared" si="13"/>
        <v>3.0142899981888682E-2</v>
      </c>
      <c r="N176" s="22">
        <f t="shared" si="14"/>
        <v>2.9192507859977956E-2</v>
      </c>
    </row>
    <row r="177" spans="1:14" x14ac:dyDescent="0.2">
      <c r="A177" s="3" t="d">
        <v>2021-06-25</v>
      </c>
      <c r="B177" s="11">
        <v>31594.63</v>
      </c>
      <c r="C177" s="11">
        <v>874482617.39999998</v>
      </c>
      <c r="D177" s="11">
        <v>31597.75</v>
      </c>
      <c r="E177" s="11">
        <v>168713067.90000001</v>
      </c>
      <c r="F177" s="11">
        <v>31601.95</v>
      </c>
      <c r="G177" s="11">
        <v>110844529.7</v>
      </c>
      <c r="H177" s="11">
        <v>31583.7</v>
      </c>
      <c r="I177" s="11">
        <v>213017195.69999999</v>
      </c>
      <c r="J177" s="11" t="str">
        <f t="shared" si="10"/>
        <v>44372</v>
      </c>
      <c r="K177" s="22">
        <f t="shared" si="11"/>
        <v>-8.8298574099007987E-2</v>
      </c>
      <c r="L177" s="22">
        <f t="shared" si="12"/>
        <v>-8.8070126628747691E-2</v>
      </c>
      <c r="M177" s="22">
        <f t="shared" si="13"/>
        <v>-8.9179660907524494E-2</v>
      </c>
      <c r="N177" s="22">
        <f t="shared" si="14"/>
        <v>-8.8929978711497437E-2</v>
      </c>
    </row>
    <row r="178" spans="1:14" x14ac:dyDescent="0.2">
      <c r="A178" s="3" t="d">
        <v>2021-06-26</v>
      </c>
      <c r="B178" s="11">
        <v>32275.19</v>
      </c>
      <c r="C178" s="11">
        <v>573343221</v>
      </c>
      <c r="D178" s="11">
        <v>32269.38</v>
      </c>
      <c r="E178" s="11">
        <v>103208642.2</v>
      </c>
      <c r="F178" s="11">
        <v>32280.22</v>
      </c>
      <c r="G178" s="11">
        <v>102776282.8</v>
      </c>
      <c r="H178" s="11">
        <v>32277</v>
      </c>
      <c r="I178" s="11">
        <v>161762365.40000001</v>
      </c>
      <c r="J178" s="11" t="str">
        <f t="shared" si="10"/>
        <v>44373</v>
      </c>
      <c r="K178" s="22">
        <f t="shared" si="11"/>
        <v>2.1540369360236067E-2</v>
      </c>
      <c r="L178" s="22">
        <f t="shared" si="12"/>
        <v>2.1255627378531816E-2</v>
      </c>
      <c r="M178" s="22">
        <f t="shared" si="13"/>
        <v>2.1462916054230785E-2</v>
      </c>
      <c r="N178" s="22">
        <f t="shared" si="14"/>
        <v>2.195119634495013E-2</v>
      </c>
    </row>
    <row r="179" spans="1:14" x14ac:dyDescent="0.2">
      <c r="A179" s="3" t="d">
        <v>2021-06-27</v>
      </c>
      <c r="B179" s="11">
        <v>34709.230000000003</v>
      </c>
      <c r="C179" s="11">
        <v>478535431.19999999</v>
      </c>
      <c r="D179" s="11">
        <v>34699.5</v>
      </c>
      <c r="E179" s="11">
        <v>108213766.40000001</v>
      </c>
      <c r="F179" s="11">
        <v>34679.879999999997</v>
      </c>
      <c r="G179" s="11">
        <v>83479674.829999998</v>
      </c>
      <c r="H179" s="11">
        <v>34675.300000000003</v>
      </c>
      <c r="I179" s="11">
        <v>139926738.5</v>
      </c>
      <c r="J179" s="11" t="str">
        <f t="shared" si="10"/>
        <v>44374</v>
      </c>
      <c r="K179" s="22">
        <f t="shared" si="11"/>
        <v>7.5415202822973537E-2</v>
      </c>
      <c r="L179" s="22">
        <f t="shared" si="12"/>
        <v>7.5307303704006623E-2</v>
      </c>
      <c r="M179" s="22">
        <f t="shared" si="13"/>
        <v>7.4338402898121325E-2</v>
      </c>
      <c r="N179" s="22">
        <f t="shared" si="14"/>
        <v>7.4303683737646065E-2</v>
      </c>
    </row>
    <row r="180" spans="1:14" x14ac:dyDescent="0.2">
      <c r="A180" s="3" t="d">
        <v>2021-06-28</v>
      </c>
      <c r="B180" s="11">
        <v>34493.22</v>
      </c>
      <c r="C180" s="11">
        <v>514966790.19999999</v>
      </c>
      <c r="D180" s="11">
        <v>34487.11</v>
      </c>
      <c r="E180" s="11">
        <v>116326301.90000001</v>
      </c>
      <c r="F180" s="11">
        <v>34501.06</v>
      </c>
      <c r="G180" s="11">
        <v>96364444.010000005</v>
      </c>
      <c r="H180" s="11">
        <v>34472</v>
      </c>
      <c r="I180" s="11">
        <v>126856109.59999999</v>
      </c>
      <c r="J180" s="11" t="str">
        <f t="shared" si="10"/>
        <v>44375</v>
      </c>
      <c r="K180" s="22">
        <f t="shared" si="11"/>
        <v>-6.2234166531496271E-3</v>
      </c>
      <c r="L180" s="22">
        <f t="shared" si="12"/>
        <v>-6.1208374760443052E-3</v>
      </c>
      <c r="M180" s="22">
        <f t="shared" si="13"/>
        <v>-5.1563038857111998E-3</v>
      </c>
      <c r="N180" s="22">
        <f t="shared" si="14"/>
        <v>-5.8629629736441924E-3</v>
      </c>
    </row>
    <row r="181" spans="1:14" x14ac:dyDescent="0.2">
      <c r="A181" s="3" t="d">
        <v>2021-06-29</v>
      </c>
      <c r="B181" s="11">
        <v>35904.28</v>
      </c>
      <c r="C181" s="11">
        <v>640703324.39999998</v>
      </c>
      <c r="D181" s="11">
        <v>35907.93</v>
      </c>
      <c r="E181" s="11">
        <v>113263661.90000001</v>
      </c>
      <c r="F181" s="11">
        <v>35914.800000000003</v>
      </c>
      <c r="G181" s="11">
        <v>95243916.159999996</v>
      </c>
      <c r="H181" s="11">
        <v>35903.300000000003</v>
      </c>
      <c r="I181" s="11">
        <v>159514032.80000001</v>
      </c>
      <c r="J181" s="11" t="str">
        <f t="shared" si="10"/>
        <v>44376</v>
      </c>
      <c r="K181" s="22">
        <f t="shared" si="11"/>
        <v>4.09083292310779E-2</v>
      </c>
      <c r="L181" s="22">
        <f t="shared" si="12"/>
        <v>4.1198581151044467E-2</v>
      </c>
      <c r="M181" s="22">
        <f t="shared" si="13"/>
        <v>4.0976712019862749E-2</v>
      </c>
      <c r="N181" s="22">
        <f t="shared" si="14"/>
        <v>4.1520654444186622E-2</v>
      </c>
    </row>
    <row r="182" spans="1:14" x14ac:dyDescent="0.2">
      <c r="A182" s="3" t="d">
        <v>2021-06-30</v>
      </c>
      <c r="B182" s="11">
        <v>35060</v>
      </c>
      <c r="C182" s="11">
        <v>582242962.5</v>
      </c>
      <c r="D182" s="11">
        <v>35037.230000000003</v>
      </c>
      <c r="E182" s="11">
        <v>117960169.59999999</v>
      </c>
      <c r="F182" s="11">
        <v>35021</v>
      </c>
      <c r="G182" s="11">
        <v>91655063.349999994</v>
      </c>
      <c r="H182" s="11">
        <v>35046.199999999997</v>
      </c>
      <c r="I182" s="11">
        <v>182061351.40000001</v>
      </c>
      <c r="J182" s="11" t="str">
        <f t="shared" si="10"/>
        <v>44377</v>
      </c>
      <c r="K182" s="22">
        <f t="shared" si="11"/>
        <v>-2.3514745317271379E-2</v>
      </c>
      <c r="L182" s="22">
        <f t="shared" si="12"/>
        <v>-2.4248125692569733E-2</v>
      </c>
      <c r="M182" s="22">
        <f t="shared" si="13"/>
        <v>-2.4886676244890715E-2</v>
      </c>
      <c r="N182" s="22">
        <f t="shared" si="14"/>
        <v>-2.3872457406422409E-2</v>
      </c>
    </row>
    <row r="183" spans="1:14" x14ac:dyDescent="0.2">
      <c r="A183" s="3" t="d">
        <v>2021-07-01</v>
      </c>
      <c r="B183" s="11">
        <v>33516.11</v>
      </c>
      <c r="C183" s="11">
        <v>443946014.19999999</v>
      </c>
      <c r="D183" s="11">
        <v>33564.21</v>
      </c>
      <c r="E183" s="11">
        <v>104760187.5</v>
      </c>
      <c r="F183" s="11">
        <v>33524.28</v>
      </c>
      <c r="G183" s="11">
        <v>74170324.950000003</v>
      </c>
      <c r="H183" s="11">
        <v>33532.400000000001</v>
      </c>
      <c r="I183" s="11">
        <v>135028594</v>
      </c>
      <c r="J183" s="11" t="str">
        <f t="shared" si="10"/>
        <v>44378</v>
      </c>
      <c r="K183" s="22">
        <f t="shared" si="11"/>
        <v>-4.403565316600111E-2</v>
      </c>
      <c r="L183" s="22">
        <f t="shared" si="12"/>
        <v>-4.2041565500469225E-2</v>
      </c>
      <c r="M183" s="22">
        <f t="shared" si="13"/>
        <v>-4.2737785899888636E-2</v>
      </c>
      <c r="N183" s="22">
        <f t="shared" si="14"/>
        <v>-4.3194411947657496E-2</v>
      </c>
    </row>
    <row r="184" spans="1:14" x14ac:dyDescent="0.2">
      <c r="A184" s="3" t="d">
        <v>2021-07-02</v>
      </c>
      <c r="B184" s="11">
        <v>33805.019999999997</v>
      </c>
      <c r="C184" s="11">
        <v>392309138.5</v>
      </c>
      <c r="D184" s="11">
        <v>33811.56</v>
      </c>
      <c r="E184" s="11">
        <v>69508235.870000005</v>
      </c>
      <c r="F184" s="11">
        <v>33817.43</v>
      </c>
      <c r="G184" s="11">
        <v>44773899.100000001</v>
      </c>
      <c r="H184" s="11">
        <v>33802.9</v>
      </c>
      <c r="I184" s="11">
        <v>91961459.959999993</v>
      </c>
      <c r="J184" s="11" t="str">
        <f t="shared" si="10"/>
        <v>44379</v>
      </c>
      <c r="K184" s="22">
        <f t="shared" si="11"/>
        <v>8.6200337688351336E-3</v>
      </c>
      <c r="L184" s="22">
        <f t="shared" si="12"/>
        <v>7.3694569304625368E-3</v>
      </c>
      <c r="M184" s="22">
        <f t="shared" si="13"/>
        <v>8.7444085301757735E-3</v>
      </c>
      <c r="N184" s="22">
        <f t="shared" si="14"/>
        <v>8.0668249215682941E-3</v>
      </c>
    </row>
    <row r="185" spans="1:14" x14ac:dyDescent="0.2">
      <c r="A185" s="3" t="d">
        <v>2021-07-03</v>
      </c>
      <c r="B185" s="11">
        <v>34682.160000000003</v>
      </c>
      <c r="C185" s="11">
        <v>212972812.09999999</v>
      </c>
      <c r="D185" s="11">
        <v>34688.300000000003</v>
      </c>
      <c r="E185" s="11">
        <v>42808110.729999997</v>
      </c>
      <c r="F185" s="11">
        <v>34682.99</v>
      </c>
      <c r="G185" s="11">
        <v>25799715.690000001</v>
      </c>
      <c r="H185" s="11">
        <v>34685.4</v>
      </c>
      <c r="I185" s="11">
        <v>95273933.359999999</v>
      </c>
      <c r="J185" s="11" t="str">
        <f t="shared" si="10"/>
        <v>44380</v>
      </c>
      <c r="K185" s="22">
        <f t="shared" si="11"/>
        <v>2.5947033902065542E-2</v>
      </c>
      <c r="L185" s="22">
        <f t="shared" si="12"/>
        <v>2.5930184824362046E-2</v>
      </c>
      <c r="M185" s="22">
        <f t="shared" si="13"/>
        <v>2.5595085138048645E-2</v>
      </c>
      <c r="N185" s="22">
        <f t="shared" si="14"/>
        <v>2.6107227486399154E-2</v>
      </c>
    </row>
    <row r="186" spans="1:14" x14ac:dyDescent="0.2">
      <c r="A186" s="3" t="d">
        <v>2021-07-04</v>
      </c>
      <c r="B186" s="11">
        <v>35284.050000000003</v>
      </c>
      <c r="C186" s="11">
        <v>219999815.69999999</v>
      </c>
      <c r="D186" s="11">
        <v>35289.21</v>
      </c>
      <c r="E186" s="11">
        <v>42630110.93</v>
      </c>
      <c r="F186" s="11">
        <v>35295</v>
      </c>
      <c r="G186" s="11">
        <v>29971358.699999999</v>
      </c>
      <c r="H186" s="11">
        <v>35305</v>
      </c>
      <c r="I186" s="11">
        <v>55738057.68</v>
      </c>
      <c r="J186" s="11" t="str">
        <f t="shared" si="10"/>
        <v>44381</v>
      </c>
      <c r="K186" s="22">
        <f t="shared" si="11"/>
        <v>1.7354455431841664E-2</v>
      </c>
      <c r="L186" s="22">
        <f t="shared" si="12"/>
        <v>1.7323132007045494E-2</v>
      </c>
      <c r="M186" s="22">
        <f t="shared" si="13"/>
        <v>1.7645825806829274E-2</v>
      </c>
      <c r="N186" s="22">
        <f t="shared" si="14"/>
        <v>1.7863423803675227E-2</v>
      </c>
    </row>
    <row r="187" spans="1:14" x14ac:dyDescent="0.2">
      <c r="A187" s="3" t="d">
        <v>2021-07-05</v>
      </c>
      <c r="B187" s="11">
        <v>33697.78</v>
      </c>
      <c r="C187" s="11">
        <v>327073075.5</v>
      </c>
      <c r="D187" s="11">
        <v>33704.21</v>
      </c>
      <c r="E187" s="11">
        <v>76811531.180000007</v>
      </c>
      <c r="F187" s="11">
        <v>33689.42</v>
      </c>
      <c r="G187" s="11">
        <v>48472522.57</v>
      </c>
      <c r="H187" s="11">
        <v>33697.599999999999</v>
      </c>
      <c r="I187" s="11">
        <v>134429411</v>
      </c>
      <c r="J187" s="11" t="str">
        <f t="shared" si="10"/>
        <v>44382</v>
      </c>
      <c r="K187" s="22">
        <f t="shared" si="11"/>
        <v>-4.4957140691048947E-2</v>
      </c>
      <c r="L187" s="22">
        <f t="shared" si="12"/>
        <v>-4.4914578705502306E-2</v>
      </c>
      <c r="M187" s="22">
        <f t="shared" si="13"/>
        <v>-4.5490296075931469E-2</v>
      </c>
      <c r="N187" s="22">
        <f t="shared" si="14"/>
        <v>-4.5528961903413157E-2</v>
      </c>
    </row>
    <row r="188" spans="1:14" x14ac:dyDescent="0.2">
      <c r="A188" s="3" t="d">
        <v>2021-07-06</v>
      </c>
      <c r="B188" s="11">
        <v>34225.730000000003</v>
      </c>
      <c r="C188" s="11">
        <v>352168812.89999998</v>
      </c>
      <c r="D188" s="11">
        <v>34244.089999999997</v>
      </c>
      <c r="E188" s="11">
        <v>81774966.549999997</v>
      </c>
      <c r="F188" s="11">
        <v>34224.720000000001</v>
      </c>
      <c r="G188" s="11">
        <v>67562329.430000007</v>
      </c>
      <c r="H188" s="11">
        <v>34235</v>
      </c>
      <c r="I188" s="11">
        <v>100646798.90000001</v>
      </c>
      <c r="J188" s="11" t="str">
        <f t="shared" si="10"/>
        <v>44383</v>
      </c>
      <c r="K188" s="22">
        <f t="shared" si="11"/>
        <v>1.5667204189712347E-2</v>
      </c>
      <c r="L188" s="22">
        <f t="shared" si="12"/>
        <v>1.6018176957715236E-2</v>
      </c>
      <c r="M188" s="22">
        <f t="shared" si="13"/>
        <v>1.5889261376420327E-2</v>
      </c>
      <c r="N188" s="22">
        <f t="shared" si="14"/>
        <v>1.5947723279996273E-2</v>
      </c>
    </row>
    <row r="189" spans="1:14" x14ac:dyDescent="0.2">
      <c r="A189" s="3" t="d">
        <v>2021-07-07</v>
      </c>
      <c r="B189" s="11">
        <v>33878.559999999998</v>
      </c>
      <c r="C189" s="11">
        <v>324752762.69999999</v>
      </c>
      <c r="D189" s="11">
        <v>33882.47</v>
      </c>
      <c r="E189" s="11">
        <v>53217886.780000001</v>
      </c>
      <c r="F189" s="11">
        <v>33884.879999999997</v>
      </c>
      <c r="G189" s="11">
        <v>42311812.479999997</v>
      </c>
      <c r="H189" s="11">
        <v>33885.1</v>
      </c>
      <c r="I189" s="11">
        <v>107767321.09999999</v>
      </c>
      <c r="J189" s="11" t="str">
        <f t="shared" si="10"/>
        <v>44384</v>
      </c>
      <c r="K189" s="22">
        <f t="shared" si="11"/>
        <v>-1.0143538209411607E-2</v>
      </c>
      <c r="L189" s="22">
        <f t="shared" si="12"/>
        <v>-1.0560070365426388E-2</v>
      </c>
      <c r="M189" s="22">
        <f t="shared" si="13"/>
        <v>-9.9296648738106397E-3</v>
      </c>
      <c r="N189" s="22">
        <f t="shared" si="14"/>
        <v>-1.0220534540674842E-2</v>
      </c>
    </row>
    <row r="190" spans="1:14" x14ac:dyDescent="0.2">
      <c r="A190" s="3" t="d">
        <v>2021-07-08</v>
      </c>
      <c r="B190" s="11">
        <v>32875.949999999997</v>
      </c>
      <c r="C190" s="11">
        <v>465392021.60000002</v>
      </c>
      <c r="D190" s="11">
        <v>32898.79</v>
      </c>
      <c r="E190" s="11">
        <v>96718061.989999995</v>
      </c>
      <c r="F190" s="11">
        <v>32875.949999999997</v>
      </c>
      <c r="G190" s="11">
        <v>78709678.719999999</v>
      </c>
      <c r="H190" s="11">
        <v>32882.199999999997</v>
      </c>
      <c r="I190" s="11">
        <v>176853895.09999999</v>
      </c>
      <c r="J190" s="11" t="str">
        <f t="shared" si="10"/>
        <v>44385</v>
      </c>
      <c r="K190" s="22">
        <f t="shared" si="11"/>
        <v>-2.9594233048866325E-2</v>
      </c>
      <c r="L190" s="22">
        <f t="shared" si="12"/>
        <v>-2.9032121920273268E-2</v>
      </c>
      <c r="M190" s="22">
        <f t="shared" si="13"/>
        <v>-2.9775227180972808E-2</v>
      </c>
      <c r="N190" s="22">
        <f t="shared" si="14"/>
        <v>-2.9597079542335814E-2</v>
      </c>
    </row>
    <row r="191" spans="1:14" x14ac:dyDescent="0.2">
      <c r="A191" s="3" t="d">
        <v>2021-07-09</v>
      </c>
      <c r="B191" s="11">
        <v>33824.26</v>
      </c>
      <c r="C191" s="11">
        <v>276238092.60000002</v>
      </c>
      <c r="D191" s="11">
        <v>33826.43</v>
      </c>
      <c r="E191" s="11">
        <v>54233225.5</v>
      </c>
      <c r="F191" s="11">
        <v>33831</v>
      </c>
      <c r="G191" s="11">
        <v>42764841.719999999</v>
      </c>
      <c r="H191" s="11">
        <v>33791</v>
      </c>
      <c r="I191" s="11">
        <v>89550821.890000001</v>
      </c>
      <c r="J191" s="11" t="str">
        <f t="shared" si="10"/>
        <v>44386</v>
      </c>
      <c r="K191" s="22">
        <f t="shared" si="11"/>
        <v>2.8845098012376891E-2</v>
      </c>
      <c r="L191" s="22">
        <f t="shared" si="12"/>
        <v>2.8196781705345453E-2</v>
      </c>
      <c r="M191" s="22">
        <f t="shared" si="13"/>
        <v>2.9050111099451215E-2</v>
      </c>
      <c r="N191" s="22">
        <f t="shared" si="14"/>
        <v>2.7638053414917652E-2</v>
      </c>
    </row>
    <row r="192" spans="1:14" x14ac:dyDescent="0.2">
      <c r="A192" s="3" t="d">
        <v>2021-07-10</v>
      </c>
      <c r="B192" s="11">
        <v>33515.35</v>
      </c>
      <c r="C192" s="11">
        <v>165237630.40000001</v>
      </c>
      <c r="D192" s="11">
        <v>33517.599999999999</v>
      </c>
      <c r="E192" s="11">
        <v>48594894.420000002</v>
      </c>
      <c r="F192" s="11">
        <v>33522.46</v>
      </c>
      <c r="G192" s="11">
        <v>29244290.780000001</v>
      </c>
      <c r="H192" s="11">
        <v>33522.199999999997</v>
      </c>
      <c r="I192" s="11">
        <v>97983066.930000007</v>
      </c>
      <c r="J192" s="11" t="str">
        <f t="shared" si="10"/>
        <v>44387</v>
      </c>
      <c r="K192" s="22">
        <f t="shared" si="11"/>
        <v>-9.1327940359967608E-3</v>
      </c>
      <c r="L192" s="22">
        <f t="shared" si="12"/>
        <v>-9.1298431433646243E-3</v>
      </c>
      <c r="M192" s="22">
        <f t="shared" si="13"/>
        <v>-9.1200378351216083E-3</v>
      </c>
      <c r="N192" s="22">
        <f t="shared" si="14"/>
        <v>-7.95478085880863E-3</v>
      </c>
    </row>
    <row r="193" spans="1:14" x14ac:dyDescent="0.2">
      <c r="A193" s="3" t="d">
        <v>2021-07-11</v>
      </c>
      <c r="B193" s="11">
        <v>34259.230000000003</v>
      </c>
      <c r="C193" s="11">
        <v>238412884.59999999</v>
      </c>
      <c r="D193" s="11">
        <v>34258.53</v>
      </c>
      <c r="E193" s="11">
        <v>55384085.020000003</v>
      </c>
      <c r="F193" s="11">
        <v>34243.17</v>
      </c>
      <c r="G193" s="11">
        <v>26245295.379999999</v>
      </c>
      <c r="H193" s="11">
        <v>34246.9</v>
      </c>
      <c r="I193" s="11">
        <v>50199135.369999997</v>
      </c>
      <c r="J193" s="11" t="str">
        <f t="shared" si="10"/>
        <v>44388</v>
      </c>
      <c r="K193" s="22">
        <f t="shared" si="11"/>
        <v>2.2195203093507976E-2</v>
      </c>
      <c r="L193" s="22">
        <f t="shared" si="12"/>
        <v>2.2105699692102077E-2</v>
      </c>
      <c r="M193" s="22">
        <f t="shared" si="13"/>
        <v>2.1499317174216825E-2</v>
      </c>
      <c r="N193" s="22">
        <f t="shared" si="14"/>
        <v>2.1618509525031415E-2</v>
      </c>
    </row>
    <row r="194" spans="1:14" x14ac:dyDescent="0.2">
      <c r="A194" s="3" t="d">
        <v>2021-07-12</v>
      </c>
      <c r="B194" s="11">
        <v>33091.1</v>
      </c>
      <c r="C194" s="11">
        <v>339903869.60000002</v>
      </c>
      <c r="D194" s="11">
        <v>33105</v>
      </c>
      <c r="E194" s="11">
        <v>63176320.990000002</v>
      </c>
      <c r="F194" s="11">
        <v>33109.339999999997</v>
      </c>
      <c r="G194" s="11">
        <v>43908550.859999999</v>
      </c>
      <c r="H194" s="11">
        <v>33107.300000000003</v>
      </c>
      <c r="I194" s="11">
        <v>80905480.159999996</v>
      </c>
      <c r="J194" s="11" t="str">
        <f t="shared" si="10"/>
        <v>44389</v>
      </c>
      <c r="K194" s="22">
        <f t="shared" si="11"/>
        <v>-3.4096796688075193E-2</v>
      </c>
      <c r="L194" s="22">
        <f t="shared" si="12"/>
        <v>-3.3671322149549265E-2</v>
      </c>
      <c r="M194" s="22">
        <f t="shared" si="13"/>
        <v>-3.3111128438167436E-2</v>
      </c>
      <c r="N194" s="22">
        <f t="shared" si="14"/>
        <v>-3.32760045434769E-2</v>
      </c>
    </row>
    <row r="195" spans="1:14" x14ac:dyDescent="0.2">
      <c r="A195" s="3" t="d">
        <v>2021-07-13</v>
      </c>
      <c r="B195" s="11">
        <v>32734.14</v>
      </c>
      <c r="C195" s="11">
        <v>309999244.89999998</v>
      </c>
      <c r="D195" s="11">
        <v>32728</v>
      </c>
      <c r="E195" s="11">
        <v>61361648.07</v>
      </c>
      <c r="F195" s="11">
        <v>32714.31</v>
      </c>
      <c r="G195" s="11">
        <v>37324202.390000001</v>
      </c>
      <c r="H195" s="11">
        <v>32722.9</v>
      </c>
      <c r="I195" s="11">
        <v>92666243.989999995</v>
      </c>
      <c r="J195" s="11" t="str">
        <f t="shared" ref="J195:J258" si="15">_xlfn.VALUETOTEXT(A195)</f>
        <v>44390</v>
      </c>
      <c r="K195" s="22">
        <f t="shared" si="11"/>
        <v>-1.0787190513461331E-2</v>
      </c>
      <c r="L195" s="22">
        <f t="shared" si="12"/>
        <v>-1.1388007853798565E-2</v>
      </c>
      <c r="M195" s="22">
        <f t="shared" si="13"/>
        <v>-1.1931074433981337E-2</v>
      </c>
      <c r="N195" s="22">
        <f t="shared" si="14"/>
        <v>-1.1610732376243327E-2</v>
      </c>
    </row>
    <row r="196" spans="1:14" x14ac:dyDescent="0.2">
      <c r="A196" s="3" t="d">
        <v>2021-07-14</v>
      </c>
      <c r="B196" s="11">
        <v>32816.39</v>
      </c>
      <c r="C196" s="11">
        <v>335882340.80000001</v>
      </c>
      <c r="D196" s="11">
        <v>32823.550000000003</v>
      </c>
      <c r="E196" s="11">
        <v>89339046.079999998</v>
      </c>
      <c r="F196" s="11">
        <v>32821.17</v>
      </c>
      <c r="G196" s="11">
        <v>39852806.729999997</v>
      </c>
      <c r="H196" s="11">
        <v>32815.199999999997</v>
      </c>
      <c r="I196" s="11">
        <v>110129530.2</v>
      </c>
      <c r="J196" s="11" t="str">
        <f t="shared" si="15"/>
        <v>44391</v>
      </c>
      <c r="K196" s="22">
        <f t="shared" ref="K196:K259" si="16">B196/B195-1</f>
        <v>2.5126672031097197E-3</v>
      </c>
      <c r="L196" s="22">
        <f t="shared" ref="L196:L259" si="17">D196/D195-1</f>
        <v>2.9195184551455977E-3</v>
      </c>
      <c r="M196" s="22">
        <f t="shared" ref="M196:M259" si="18">F196/F195-1</f>
        <v>3.2664604572125722E-3</v>
      </c>
      <c r="N196" s="22">
        <f t="shared" ref="N196:N259" si="19">H196/H195-1</f>
        <v>2.8206546485793904E-3</v>
      </c>
    </row>
    <row r="197" spans="1:14" x14ac:dyDescent="0.2">
      <c r="A197" s="3" t="d">
        <v>2021-07-15</v>
      </c>
      <c r="B197" s="11">
        <v>31868.68</v>
      </c>
      <c r="C197" s="11">
        <v>359425724.60000002</v>
      </c>
      <c r="D197" s="11">
        <v>31848.65</v>
      </c>
      <c r="E197" s="11">
        <v>78848242.099999994</v>
      </c>
      <c r="F197" s="11">
        <v>31877.19</v>
      </c>
      <c r="G197" s="11">
        <v>47658171.829999998</v>
      </c>
      <c r="H197" s="11">
        <v>31832.6</v>
      </c>
      <c r="I197" s="11">
        <v>107044544.5</v>
      </c>
      <c r="J197" s="11" t="str">
        <f t="shared" si="15"/>
        <v>44392</v>
      </c>
      <c r="K197" s="22">
        <f t="shared" si="16"/>
        <v>-2.8879166782208476E-2</v>
      </c>
      <c r="L197" s="22">
        <f t="shared" si="17"/>
        <v>-2.9701235850479346E-2</v>
      </c>
      <c r="M197" s="22">
        <f t="shared" si="18"/>
        <v>-2.8761314724612186E-2</v>
      </c>
      <c r="N197" s="22">
        <f t="shared" si="19"/>
        <v>-2.9943440844486635E-2</v>
      </c>
    </row>
    <row r="198" spans="1:14" x14ac:dyDescent="0.2">
      <c r="A198" s="3" t="d">
        <v>2021-07-16</v>
      </c>
      <c r="B198" s="11">
        <v>31388.06</v>
      </c>
      <c r="C198" s="11">
        <v>318165825.30000001</v>
      </c>
      <c r="D198" s="11">
        <v>31388.17</v>
      </c>
      <c r="E198" s="11">
        <v>60666603.600000001</v>
      </c>
      <c r="F198" s="11">
        <v>31395.43</v>
      </c>
      <c r="G198" s="11">
        <v>44735277.399999999</v>
      </c>
      <c r="H198" s="11">
        <v>31405.9</v>
      </c>
      <c r="I198" s="11">
        <v>112523536.09999999</v>
      </c>
      <c r="J198" s="11" t="str">
        <f t="shared" si="15"/>
        <v>44393</v>
      </c>
      <c r="K198" s="22">
        <f t="shared" si="16"/>
        <v>-1.5081264740177458E-2</v>
      </c>
      <c r="L198" s="22">
        <f t="shared" si="17"/>
        <v>-1.445838363635521E-2</v>
      </c>
      <c r="M198" s="22">
        <f t="shared" si="18"/>
        <v>-1.511300086362688E-2</v>
      </c>
      <c r="N198" s="22">
        <f t="shared" si="19"/>
        <v>-1.3404497276376937E-2</v>
      </c>
    </row>
    <row r="199" spans="1:14" x14ac:dyDescent="0.2">
      <c r="A199" s="3" t="d">
        <v>2021-07-17</v>
      </c>
      <c r="B199" s="11">
        <v>31533.91</v>
      </c>
      <c r="C199" s="11">
        <v>179718167.80000001</v>
      </c>
      <c r="D199" s="11">
        <v>31529.68</v>
      </c>
      <c r="E199" s="11">
        <v>48980380.899999999</v>
      </c>
      <c r="F199" s="11">
        <v>31534.86</v>
      </c>
      <c r="G199" s="11">
        <v>21956026.77</v>
      </c>
      <c r="H199" s="11">
        <v>31510</v>
      </c>
      <c r="I199" s="11">
        <v>78725247.909999996</v>
      </c>
      <c r="J199" s="11" t="str">
        <f t="shared" si="15"/>
        <v>44394</v>
      </c>
      <c r="K199" s="22">
        <f t="shared" si="16"/>
        <v>4.6466713775874524E-3</v>
      </c>
      <c r="L199" s="22">
        <f t="shared" si="17"/>
        <v>4.508386439859402E-3</v>
      </c>
      <c r="M199" s="22">
        <f t="shared" si="18"/>
        <v>4.441092222657872E-3</v>
      </c>
      <c r="N199" s="22">
        <f t="shared" si="19"/>
        <v>3.3146638052086175E-3</v>
      </c>
    </row>
    <row r="200" spans="1:14" x14ac:dyDescent="0.2">
      <c r="A200" s="3" t="d">
        <v>2021-07-18</v>
      </c>
      <c r="B200" s="11">
        <v>31788.25</v>
      </c>
      <c r="C200" s="11">
        <v>159005366</v>
      </c>
      <c r="D200" s="11">
        <v>31776.65</v>
      </c>
      <c r="E200" s="11">
        <v>39936180.630000003</v>
      </c>
      <c r="F200" s="11">
        <v>31791.599999999999</v>
      </c>
      <c r="G200" s="11">
        <v>20949069.16</v>
      </c>
      <c r="H200" s="11">
        <v>31780.1</v>
      </c>
      <c r="I200" s="11">
        <v>55480209.859999999</v>
      </c>
      <c r="J200" s="11" t="str">
        <f t="shared" si="15"/>
        <v>44395</v>
      </c>
      <c r="K200" s="22">
        <f t="shared" si="16"/>
        <v>8.065603028612589E-3</v>
      </c>
      <c r="L200" s="22">
        <f t="shared" si="17"/>
        <v>7.83293709292332E-3</v>
      </c>
      <c r="M200" s="22">
        <f t="shared" si="18"/>
        <v>8.1414663011027955E-3</v>
      </c>
      <c r="N200" s="22">
        <f t="shared" si="19"/>
        <v>8.5718819422404557E-3</v>
      </c>
    </row>
    <row r="201" spans="1:14" x14ac:dyDescent="0.2">
      <c r="A201" s="3" t="d">
        <v>2021-07-19</v>
      </c>
      <c r="B201" s="11">
        <v>30842.03</v>
      </c>
      <c r="C201" s="11">
        <v>341224652.89999998</v>
      </c>
      <c r="D201" s="11">
        <v>30829.29</v>
      </c>
      <c r="E201" s="11">
        <v>77902345.310000002</v>
      </c>
      <c r="F201" s="11">
        <v>30828.83</v>
      </c>
      <c r="G201" s="11">
        <v>50459909.100000001</v>
      </c>
      <c r="H201" s="11">
        <v>30820.5</v>
      </c>
      <c r="I201" s="11">
        <v>93471464.959999993</v>
      </c>
      <c r="J201" s="11" t="str">
        <f t="shared" si="15"/>
        <v>44396</v>
      </c>
      <c r="K201" s="22">
        <f t="shared" si="16"/>
        <v>-2.9766344482631157E-2</v>
      </c>
      <c r="L201" s="22">
        <f t="shared" si="17"/>
        <v>-2.9813086023857127E-2</v>
      </c>
      <c r="M201" s="22">
        <f t="shared" si="18"/>
        <v>-3.0283785654072082E-2</v>
      </c>
      <c r="N201" s="22">
        <f t="shared" si="19"/>
        <v>-3.0194996239785277E-2</v>
      </c>
    </row>
    <row r="202" spans="1:14" x14ac:dyDescent="0.2">
      <c r="A202" s="3" t="d">
        <v>2021-07-20</v>
      </c>
      <c r="B202" s="11">
        <v>29796.16</v>
      </c>
      <c r="C202" s="11">
        <v>540006095.70000005</v>
      </c>
      <c r="D202" s="11">
        <v>29786.58</v>
      </c>
      <c r="E202" s="11">
        <v>101691045.40000001</v>
      </c>
      <c r="F202" s="11">
        <v>29797.23</v>
      </c>
      <c r="G202" s="11">
        <v>75043510.329999998</v>
      </c>
      <c r="H202" s="11">
        <v>29788.1</v>
      </c>
      <c r="I202" s="11">
        <v>148316454.40000001</v>
      </c>
      <c r="J202" s="11" t="str">
        <f t="shared" si="15"/>
        <v>44397</v>
      </c>
      <c r="K202" s="22">
        <f t="shared" si="16"/>
        <v>-3.3910543501838197E-2</v>
      </c>
      <c r="L202" s="22">
        <f t="shared" si="17"/>
        <v>-3.3822056881621321E-2</v>
      </c>
      <c r="M202" s="22">
        <f t="shared" si="18"/>
        <v>-3.3462184585013488E-2</v>
      </c>
      <c r="N202" s="22">
        <f t="shared" si="19"/>
        <v>-3.3497185314969036E-2</v>
      </c>
    </row>
    <row r="203" spans="1:14" x14ac:dyDescent="0.2">
      <c r="A203" s="3" t="d">
        <v>2021-07-21</v>
      </c>
      <c r="B203" s="11">
        <v>32135.19</v>
      </c>
      <c r="C203" s="11">
        <v>490820058.30000001</v>
      </c>
      <c r="D203" s="11">
        <v>32138.45</v>
      </c>
      <c r="E203" s="11">
        <v>151889430.09999999</v>
      </c>
      <c r="F203" s="11">
        <v>32142.86</v>
      </c>
      <c r="G203" s="11">
        <v>98461070.680000007</v>
      </c>
      <c r="H203" s="11">
        <v>32125</v>
      </c>
      <c r="I203" s="11">
        <v>177894703.90000001</v>
      </c>
      <c r="J203" s="11" t="str">
        <f t="shared" si="15"/>
        <v>44398</v>
      </c>
      <c r="K203" s="22">
        <f t="shared" si="16"/>
        <v>7.8501055169525102E-2</v>
      </c>
      <c r="L203" s="22">
        <f t="shared" si="17"/>
        <v>7.8957369392524956E-2</v>
      </c>
      <c r="M203" s="22">
        <f t="shared" si="18"/>
        <v>7.8719733344341014E-2</v>
      </c>
      <c r="N203" s="22">
        <f t="shared" si="19"/>
        <v>7.8450790752011779E-2</v>
      </c>
    </row>
    <row r="204" spans="1:14" x14ac:dyDescent="0.2">
      <c r="A204" s="3" t="d">
        <v>2021-07-22</v>
      </c>
      <c r="B204" s="11">
        <v>32287.74</v>
      </c>
      <c r="C204" s="11">
        <v>247876776.09999999</v>
      </c>
      <c r="D204" s="11">
        <v>32300.880000000001</v>
      </c>
      <c r="E204" s="11">
        <v>76918046.590000004</v>
      </c>
      <c r="F204" s="11">
        <v>32294.63</v>
      </c>
      <c r="G204" s="11">
        <v>36735765.299999997</v>
      </c>
      <c r="H204" s="11">
        <v>32283.3</v>
      </c>
      <c r="I204" s="11">
        <v>85786311.579999998</v>
      </c>
      <c r="J204" s="11" t="str">
        <f t="shared" si="15"/>
        <v>44399</v>
      </c>
      <c r="K204" s="22">
        <f t="shared" si="16"/>
        <v>4.7471323493031292E-3</v>
      </c>
      <c r="L204" s="22">
        <f t="shared" si="17"/>
        <v>5.0540707470334567E-3</v>
      </c>
      <c r="M204" s="22">
        <f t="shared" si="18"/>
        <v>4.7217329136237662E-3</v>
      </c>
      <c r="N204" s="22">
        <f t="shared" si="19"/>
        <v>4.9276264591440189E-3</v>
      </c>
    </row>
    <row r="205" spans="1:14" x14ac:dyDescent="0.2">
      <c r="A205" s="3" t="d">
        <v>2021-07-23</v>
      </c>
      <c r="B205" s="11">
        <v>33647.26</v>
      </c>
      <c r="C205" s="11">
        <v>293612565.19999999</v>
      </c>
      <c r="D205" s="11">
        <v>33684.17</v>
      </c>
      <c r="E205" s="11">
        <v>64383767.460000001</v>
      </c>
      <c r="F205" s="11">
        <v>33648.18</v>
      </c>
      <c r="G205" s="11">
        <v>40604733.030000001</v>
      </c>
      <c r="H205" s="11">
        <v>33639</v>
      </c>
      <c r="I205" s="11">
        <v>76215085.799999997</v>
      </c>
      <c r="J205" s="11" t="str">
        <f t="shared" si="15"/>
        <v>44400</v>
      </c>
      <c r="K205" s="22">
        <f t="shared" si="16"/>
        <v>4.2106384652502715E-2</v>
      </c>
      <c r="L205" s="22">
        <f t="shared" si="17"/>
        <v>4.282514903618706E-2</v>
      </c>
      <c r="M205" s="22">
        <f t="shared" si="18"/>
        <v>4.1912540877539151E-2</v>
      </c>
      <c r="N205" s="22">
        <f t="shared" si="19"/>
        <v>4.1993848212543261E-2</v>
      </c>
    </row>
    <row r="206" spans="1:14" x14ac:dyDescent="0.2">
      <c r="A206" s="3" t="d">
        <v>2021-07-24</v>
      </c>
      <c r="B206" s="11">
        <v>34283.01</v>
      </c>
      <c r="C206" s="11">
        <v>335046364.10000002</v>
      </c>
      <c r="D206" s="11">
        <v>34301.78</v>
      </c>
      <c r="E206" s="11">
        <v>48792503.939999998</v>
      </c>
      <c r="F206" s="11">
        <v>34287.47</v>
      </c>
      <c r="G206" s="11">
        <v>32051219</v>
      </c>
      <c r="H206" s="11">
        <v>34284.6</v>
      </c>
      <c r="I206" s="11">
        <v>60909497.18</v>
      </c>
      <c r="J206" s="11" t="str">
        <f t="shared" si="15"/>
        <v>44401</v>
      </c>
      <c r="K206" s="22">
        <f t="shared" si="16"/>
        <v>1.8894554861227819E-2</v>
      </c>
      <c r="L206" s="22">
        <f t="shared" si="17"/>
        <v>1.8335318934680656E-2</v>
      </c>
      <c r="M206" s="22">
        <f t="shared" si="18"/>
        <v>1.8999244535662818E-2</v>
      </c>
      <c r="N206" s="22">
        <f t="shared" si="19"/>
        <v>1.9192009274948685E-2</v>
      </c>
    </row>
    <row r="207" spans="1:14" x14ac:dyDescent="0.2">
      <c r="A207" s="3" t="d">
        <v>2021-07-25</v>
      </c>
      <c r="B207" s="11">
        <v>35428.26</v>
      </c>
      <c r="C207" s="11">
        <v>325010368.30000001</v>
      </c>
      <c r="D207" s="11">
        <v>35428.28</v>
      </c>
      <c r="E207" s="11">
        <v>71028021.739999995</v>
      </c>
      <c r="F207" s="11">
        <v>35442.93</v>
      </c>
      <c r="G207" s="11">
        <v>58913037.990000002</v>
      </c>
      <c r="H207" s="11">
        <v>35413.599999999999</v>
      </c>
      <c r="I207" s="11">
        <v>75624131.090000004</v>
      </c>
      <c r="J207" s="11" t="str">
        <f t="shared" si="15"/>
        <v>44402</v>
      </c>
      <c r="K207" s="22">
        <f t="shared" si="16"/>
        <v>3.3405759879310493E-2</v>
      </c>
      <c r="L207" s="22">
        <f t="shared" si="17"/>
        <v>3.2840861319733294E-2</v>
      </c>
      <c r="M207" s="22">
        <f t="shared" si="18"/>
        <v>3.3699190987261485E-2</v>
      </c>
      <c r="N207" s="22">
        <f t="shared" si="19"/>
        <v>3.2930236899365806E-2</v>
      </c>
    </row>
    <row r="208" spans="1:14" x14ac:dyDescent="0.2">
      <c r="A208" s="3" t="d">
        <v>2021-07-26</v>
      </c>
      <c r="B208" s="11">
        <v>37262.769999999997</v>
      </c>
      <c r="C208" s="11">
        <v>1545810248</v>
      </c>
      <c r="D208" s="11">
        <v>37291.24</v>
      </c>
      <c r="E208" s="11">
        <v>339041943.5</v>
      </c>
      <c r="F208" s="11">
        <v>37245.9</v>
      </c>
      <c r="G208" s="11">
        <v>246534819.5</v>
      </c>
      <c r="H208" s="11">
        <v>37274.9</v>
      </c>
      <c r="I208" s="11">
        <v>394365714.39999998</v>
      </c>
      <c r="J208" s="11" t="str">
        <f t="shared" si="15"/>
        <v>44403</v>
      </c>
      <c r="K208" s="22">
        <f t="shared" si="16"/>
        <v>5.178097936506032E-2</v>
      </c>
      <c r="L208" s="22">
        <f t="shared" si="17"/>
        <v>5.258398093274641E-2</v>
      </c>
      <c r="M208" s="22">
        <f t="shared" si="18"/>
        <v>5.0869665685088661E-2</v>
      </c>
      <c r="N208" s="22">
        <f t="shared" si="19"/>
        <v>5.2558903923916267E-2</v>
      </c>
    </row>
    <row r="209" spans="1:14" x14ac:dyDescent="0.2">
      <c r="A209" s="3" t="d">
        <v>2021-07-27</v>
      </c>
      <c r="B209" s="11">
        <v>39470.480000000003</v>
      </c>
      <c r="C209" s="11">
        <v>933200529.79999995</v>
      </c>
      <c r="D209" s="11">
        <v>39475.410000000003</v>
      </c>
      <c r="E209" s="11">
        <v>221935316.80000001</v>
      </c>
      <c r="F209" s="11">
        <v>39487.31</v>
      </c>
      <c r="G209" s="11">
        <v>200000232.90000001</v>
      </c>
      <c r="H209" s="11">
        <v>39506.199999999997</v>
      </c>
      <c r="I209" s="11">
        <v>190719581.80000001</v>
      </c>
      <c r="J209" s="11" t="str">
        <f t="shared" si="15"/>
        <v>44404</v>
      </c>
      <c r="K209" s="22">
        <f t="shared" si="16"/>
        <v>5.9247071540843743E-2</v>
      </c>
      <c r="L209" s="22">
        <f t="shared" si="17"/>
        <v>5.8570591913811532E-2</v>
      </c>
      <c r="M209" s="22">
        <f t="shared" si="18"/>
        <v>6.0178704233217584E-2</v>
      </c>
      <c r="N209" s="22">
        <f t="shared" si="19"/>
        <v>5.986065690317055E-2</v>
      </c>
    </row>
    <row r="210" spans="1:14" x14ac:dyDescent="0.2">
      <c r="A210" s="3" t="d">
        <v>2021-07-28</v>
      </c>
      <c r="B210" s="11">
        <v>40035.1</v>
      </c>
      <c r="C210" s="11">
        <v>1084508260</v>
      </c>
      <c r="D210" s="11">
        <v>40036.32</v>
      </c>
      <c r="E210" s="11">
        <v>157312496.30000001</v>
      </c>
      <c r="F210" s="11">
        <v>40023.29</v>
      </c>
      <c r="G210" s="11">
        <v>179464522.69999999</v>
      </c>
      <c r="H210" s="11">
        <v>40011</v>
      </c>
      <c r="I210" s="11">
        <v>288197599.69999999</v>
      </c>
      <c r="J210" s="11" t="str">
        <f t="shared" si="15"/>
        <v>44405</v>
      </c>
      <c r="K210" s="22">
        <f t="shared" si="16"/>
        <v>1.4304867840472024E-2</v>
      </c>
      <c r="L210" s="22">
        <f t="shared" si="17"/>
        <v>1.4209098778201312E-2</v>
      </c>
      <c r="M210" s="22">
        <f t="shared" si="18"/>
        <v>1.357347461754177E-2</v>
      </c>
      <c r="N210" s="22">
        <f t="shared" si="19"/>
        <v>1.2777741215302951E-2</v>
      </c>
    </row>
    <row r="211" spans="1:14" x14ac:dyDescent="0.2">
      <c r="A211" s="3" t="d">
        <v>2021-07-29</v>
      </c>
      <c r="B211" s="11">
        <v>40039.440000000002</v>
      </c>
      <c r="C211" s="11">
        <v>439336375.19999999</v>
      </c>
      <c r="D211" s="11">
        <v>40037.51</v>
      </c>
      <c r="E211" s="11">
        <v>92019434.930000007</v>
      </c>
      <c r="F211" s="11">
        <v>40042.74</v>
      </c>
      <c r="G211" s="11">
        <v>63497785.020000003</v>
      </c>
      <c r="H211" s="11">
        <v>40000</v>
      </c>
      <c r="I211" s="11">
        <v>127465849.40000001</v>
      </c>
      <c r="J211" s="11" t="str">
        <f t="shared" si="15"/>
        <v>44406</v>
      </c>
      <c r="K211" s="22">
        <f t="shared" si="16"/>
        <v>1.0840487472263405E-4</v>
      </c>
      <c r="L211" s="22">
        <f t="shared" si="17"/>
        <v>2.9723011505611296E-5</v>
      </c>
      <c r="M211" s="22">
        <f t="shared" si="18"/>
        <v>4.8596704568759641E-4</v>
      </c>
      <c r="N211" s="22">
        <f t="shared" si="19"/>
        <v>-2.7492439579113181E-4</v>
      </c>
    </row>
    <row r="212" spans="1:14" x14ac:dyDescent="0.2">
      <c r="A212" s="3" t="d">
        <v>2021-07-30</v>
      </c>
      <c r="B212" s="11">
        <v>42237.95</v>
      </c>
      <c r="C212" s="11">
        <v>602265639.29999995</v>
      </c>
      <c r="D212" s="11">
        <v>42234.89</v>
      </c>
      <c r="E212" s="11">
        <v>145592748</v>
      </c>
      <c r="F212" s="11">
        <v>42211.58</v>
      </c>
      <c r="G212" s="11">
        <v>97527320.760000005</v>
      </c>
      <c r="H212" s="11">
        <v>42229.599999999999</v>
      </c>
      <c r="I212" s="11">
        <v>205162428.5</v>
      </c>
      <c r="J212" s="11" t="str">
        <f t="shared" si="15"/>
        <v>44407</v>
      </c>
      <c r="K212" s="22">
        <f t="shared" si="16"/>
        <v>5.4908610110431022E-2</v>
      </c>
      <c r="L212" s="22">
        <f t="shared" si="17"/>
        <v>5.48830334353958E-2</v>
      </c>
      <c r="M212" s="22">
        <f t="shared" si="18"/>
        <v>5.4163126699122044E-2</v>
      </c>
      <c r="N212" s="22">
        <f t="shared" si="19"/>
        <v>5.5739999999999901E-2</v>
      </c>
    </row>
    <row r="213" spans="1:14" x14ac:dyDescent="0.2">
      <c r="A213" s="3" t="d">
        <v>2021-07-31</v>
      </c>
      <c r="B213" s="11">
        <v>41495.01</v>
      </c>
      <c r="C213" s="11">
        <v>389951551.10000002</v>
      </c>
      <c r="D213" s="11">
        <v>41490.129999999997</v>
      </c>
      <c r="E213" s="11">
        <v>62865290.369999997</v>
      </c>
      <c r="F213" s="11">
        <v>41501.82</v>
      </c>
      <c r="G213" s="11">
        <v>36745648.719999999</v>
      </c>
      <c r="H213" s="11">
        <v>41488.5</v>
      </c>
      <c r="I213" s="11">
        <v>123157523.09999999</v>
      </c>
      <c r="J213" s="11" t="str">
        <f t="shared" si="15"/>
        <v>44408</v>
      </c>
      <c r="K213" s="22">
        <f t="shared" si="16"/>
        <v>-1.7589395318664769E-2</v>
      </c>
      <c r="L213" s="22">
        <f t="shared" si="17"/>
        <v>-1.7633762038920975E-2</v>
      </c>
      <c r="M213" s="22">
        <f t="shared" si="18"/>
        <v>-1.6814343362650752E-2</v>
      </c>
      <c r="N213" s="22">
        <f t="shared" si="19"/>
        <v>-1.7549301911455428E-2</v>
      </c>
    </row>
    <row r="214" spans="1:14" x14ac:dyDescent="0.2">
      <c r="A214" s="3" t="d">
        <v>2021-08-01</v>
      </c>
      <c r="B214" s="11">
        <v>39865.410000000003</v>
      </c>
      <c r="C214" s="11">
        <v>438005386.39999998</v>
      </c>
      <c r="D214" s="11">
        <v>39839</v>
      </c>
      <c r="E214" s="11">
        <v>83963591.040000007</v>
      </c>
      <c r="F214" s="11">
        <v>39877.18</v>
      </c>
      <c r="G214" s="11">
        <v>46089248.18</v>
      </c>
      <c r="H214" s="11">
        <v>39889.1</v>
      </c>
      <c r="I214" s="11">
        <v>142242729.90000001</v>
      </c>
      <c r="J214" s="11" t="str">
        <f t="shared" si="15"/>
        <v>44409</v>
      </c>
      <c r="K214" s="22">
        <f t="shared" si="16"/>
        <v>-3.9272192005737505E-2</v>
      </c>
      <c r="L214" s="22">
        <f t="shared" si="17"/>
        <v>-3.9795729731384233E-2</v>
      </c>
      <c r="M214" s="22">
        <f t="shared" si="18"/>
        <v>-3.9146235032584076E-2</v>
      </c>
      <c r="N214" s="22">
        <f t="shared" si="19"/>
        <v>-3.855044168866073E-2</v>
      </c>
    </row>
    <row r="215" spans="1:14" x14ac:dyDescent="0.2">
      <c r="A215" s="3" t="d">
        <v>2021-08-02</v>
      </c>
      <c r="B215" s="11">
        <v>39149.589999999997</v>
      </c>
      <c r="C215" s="11">
        <v>489190557.39999998</v>
      </c>
      <c r="D215" s="11">
        <v>39165.550000000003</v>
      </c>
      <c r="E215" s="11">
        <v>95218137.459999993</v>
      </c>
      <c r="F215" s="11">
        <v>39157.74</v>
      </c>
      <c r="G215" s="11">
        <v>65597023.200000003</v>
      </c>
      <c r="H215" s="11">
        <v>39152.300000000003</v>
      </c>
      <c r="I215" s="11">
        <v>138624737.69999999</v>
      </c>
      <c r="J215" s="11" t="str">
        <f t="shared" si="15"/>
        <v>44410</v>
      </c>
      <c r="K215" s="22">
        <f t="shared" si="16"/>
        <v>-1.7955917172305713E-2</v>
      </c>
      <c r="L215" s="22">
        <f t="shared" si="17"/>
        <v>-1.6904289766309311E-2</v>
      </c>
      <c r="M215" s="22">
        <f t="shared" si="18"/>
        <v>-1.8041396106745822E-2</v>
      </c>
      <c r="N215" s="22">
        <f t="shared" si="19"/>
        <v>-1.8471211433699786E-2</v>
      </c>
    </row>
    <row r="216" spans="1:14" x14ac:dyDescent="0.2">
      <c r="A216" s="3" t="d">
        <v>2021-08-03</v>
      </c>
      <c r="B216" s="11">
        <v>38191.440000000002</v>
      </c>
      <c r="C216" s="11">
        <v>579467376.29999995</v>
      </c>
      <c r="D216" s="11">
        <v>38177.07</v>
      </c>
      <c r="E216" s="11">
        <v>125637960.3</v>
      </c>
      <c r="F216" s="11">
        <v>38189.65</v>
      </c>
      <c r="G216" s="11">
        <v>110189591.5</v>
      </c>
      <c r="H216" s="11">
        <v>38163</v>
      </c>
      <c r="I216" s="11">
        <v>113443677.09999999</v>
      </c>
      <c r="J216" s="11" t="str">
        <f t="shared" si="15"/>
        <v>44411</v>
      </c>
      <c r="K216" s="22">
        <f t="shared" si="16"/>
        <v>-2.4474074951998048E-2</v>
      </c>
      <c r="L216" s="22">
        <f t="shared" si="17"/>
        <v>-2.5238506799981186E-2</v>
      </c>
      <c r="M216" s="22">
        <f t="shared" si="18"/>
        <v>-2.4722826189662594E-2</v>
      </c>
      <c r="N216" s="22">
        <f t="shared" si="19"/>
        <v>-2.5267991918737964E-2</v>
      </c>
    </row>
    <row r="217" spans="1:14" x14ac:dyDescent="0.2">
      <c r="A217" s="3" t="d">
        <v>2021-08-04</v>
      </c>
      <c r="B217" s="11">
        <v>39722.410000000003</v>
      </c>
      <c r="C217" s="11">
        <v>596706772.39999998</v>
      </c>
      <c r="D217" s="11">
        <v>39741.120000000003</v>
      </c>
      <c r="E217" s="11">
        <v>156963803.5</v>
      </c>
      <c r="F217" s="11">
        <v>39700</v>
      </c>
      <c r="G217" s="11">
        <v>79926401.980000004</v>
      </c>
      <c r="H217" s="11">
        <v>39749</v>
      </c>
      <c r="I217" s="11">
        <v>127695680.09999999</v>
      </c>
      <c r="J217" s="11" t="str">
        <f t="shared" si="15"/>
        <v>44412</v>
      </c>
      <c r="K217" s="22">
        <f t="shared" si="16"/>
        <v>4.0086731477001258E-2</v>
      </c>
      <c r="L217" s="22">
        <f t="shared" si="17"/>
        <v>4.0968308987567648E-2</v>
      </c>
      <c r="M217" s="22">
        <f t="shared" si="18"/>
        <v>3.9548673528037037E-2</v>
      </c>
      <c r="N217" s="22">
        <f t="shared" si="19"/>
        <v>4.1558577679951858E-2</v>
      </c>
    </row>
    <row r="218" spans="1:14" x14ac:dyDescent="0.2">
      <c r="A218" s="3" t="d">
        <v>2021-08-05</v>
      </c>
      <c r="B218" s="11">
        <v>40888.74</v>
      </c>
      <c r="C218" s="11">
        <v>1125832109</v>
      </c>
      <c r="D218" s="11">
        <v>40894.67</v>
      </c>
      <c r="E218" s="11">
        <v>230462379</v>
      </c>
      <c r="F218" s="11">
        <v>40889.839999999997</v>
      </c>
      <c r="G218" s="11">
        <v>142887416.80000001</v>
      </c>
      <c r="H218" s="11">
        <v>40886.400000000001</v>
      </c>
      <c r="I218" s="11">
        <v>185938324.69999999</v>
      </c>
      <c r="J218" s="11" t="str">
        <f t="shared" si="15"/>
        <v>44413</v>
      </c>
      <c r="K218" s="22">
        <f t="shared" si="16"/>
        <v>2.936201504390068E-2</v>
      </c>
      <c r="L218" s="22">
        <f t="shared" si="17"/>
        <v>2.9026610221352556E-2</v>
      </c>
      <c r="M218" s="22">
        <f t="shared" si="18"/>
        <v>2.9970780856423129E-2</v>
      </c>
      <c r="N218" s="22">
        <f t="shared" si="19"/>
        <v>2.8614556341040043E-2</v>
      </c>
    </row>
    <row r="219" spans="1:14" x14ac:dyDescent="0.2">
      <c r="A219" s="3" t="d">
        <v>2021-08-06</v>
      </c>
      <c r="B219" s="11">
        <v>42869.58</v>
      </c>
      <c r="C219" s="11">
        <v>851034811</v>
      </c>
      <c r="D219" s="11">
        <v>42856.59</v>
      </c>
      <c r="E219" s="11">
        <v>122140052.5</v>
      </c>
      <c r="F219" s="11">
        <v>42808.800000000003</v>
      </c>
      <c r="G219" s="11">
        <v>90692707.969999999</v>
      </c>
      <c r="H219" s="11">
        <v>42823.9</v>
      </c>
      <c r="I219" s="11">
        <v>216804142.19999999</v>
      </c>
      <c r="J219" s="11" t="str">
        <f t="shared" si="15"/>
        <v>44414</v>
      </c>
      <c r="K219" s="22">
        <f t="shared" si="16"/>
        <v>4.8444632923391628E-2</v>
      </c>
      <c r="L219" s="22">
        <f t="shared" si="17"/>
        <v>4.7974956149542169E-2</v>
      </c>
      <c r="M219" s="22">
        <f t="shared" si="18"/>
        <v>4.6929995324021867E-2</v>
      </c>
      <c r="N219" s="22">
        <f t="shared" si="19"/>
        <v>4.7387395319715031E-2</v>
      </c>
    </row>
    <row r="220" spans="1:14" x14ac:dyDescent="0.2">
      <c r="A220" s="3" t="d">
        <v>2021-08-07</v>
      </c>
      <c r="B220" s="11">
        <v>44637.34</v>
      </c>
      <c r="C220" s="11">
        <v>856643913.10000002</v>
      </c>
      <c r="D220" s="11">
        <v>44612.94</v>
      </c>
      <c r="E220" s="11">
        <v>213218287.90000001</v>
      </c>
      <c r="F220" s="11">
        <v>44635.82</v>
      </c>
      <c r="G220" s="11">
        <v>136730246.30000001</v>
      </c>
      <c r="H220" s="11">
        <v>44610.7</v>
      </c>
      <c r="I220" s="11">
        <v>201368117.5</v>
      </c>
      <c r="J220" s="11" t="str">
        <f t="shared" si="15"/>
        <v>44415</v>
      </c>
      <c r="K220" s="22">
        <f t="shared" si="16"/>
        <v>4.1235766713832778E-2</v>
      </c>
      <c r="L220" s="22">
        <f t="shared" si="17"/>
        <v>4.0982028668169912E-2</v>
      </c>
      <c r="M220" s="22">
        <f t="shared" si="18"/>
        <v>4.2678608136644813E-2</v>
      </c>
      <c r="N220" s="22">
        <f t="shared" si="19"/>
        <v>4.1724364198496566E-2</v>
      </c>
    </row>
    <row r="221" spans="1:14" x14ac:dyDescent="0.2">
      <c r="A221" s="3" t="d">
        <v>2021-08-08</v>
      </c>
      <c r="B221" s="11">
        <v>43829.14</v>
      </c>
      <c r="C221" s="11">
        <v>827730177.60000002</v>
      </c>
      <c r="D221" s="11">
        <v>43858.42</v>
      </c>
      <c r="E221" s="11">
        <v>162099728</v>
      </c>
      <c r="F221" s="11">
        <v>43837.3</v>
      </c>
      <c r="G221" s="11">
        <v>89084837.700000003</v>
      </c>
      <c r="H221" s="11">
        <v>43845.599999999999</v>
      </c>
      <c r="I221" s="11">
        <v>162501911.5</v>
      </c>
      <c r="J221" s="11" t="str">
        <f t="shared" si="15"/>
        <v>44416</v>
      </c>
      <c r="K221" s="22">
        <f t="shared" si="16"/>
        <v>-1.8105917601720867E-2</v>
      </c>
      <c r="L221" s="22">
        <f t="shared" si="17"/>
        <v>-1.6912581865261567E-2</v>
      </c>
      <c r="M221" s="22">
        <f t="shared" si="18"/>
        <v>-1.7889667984143598E-2</v>
      </c>
      <c r="N221" s="22">
        <f t="shared" si="19"/>
        <v>-1.715059391580942E-2</v>
      </c>
    </row>
    <row r="222" spans="1:14" x14ac:dyDescent="0.2">
      <c r="A222" s="3" t="d">
        <v>2021-08-09</v>
      </c>
      <c r="B222" s="11">
        <v>46285.48</v>
      </c>
      <c r="C222" s="11">
        <v>874933234.60000002</v>
      </c>
      <c r="D222" s="11">
        <v>46292.89</v>
      </c>
      <c r="E222" s="11">
        <v>224505106.90000001</v>
      </c>
      <c r="F222" s="11">
        <v>46279.23</v>
      </c>
      <c r="G222" s="11">
        <v>154652053.19999999</v>
      </c>
      <c r="H222" s="11">
        <v>46307.1</v>
      </c>
      <c r="I222" s="11">
        <v>256059040.09999999</v>
      </c>
      <c r="J222" s="11" t="str">
        <f t="shared" si="15"/>
        <v>44417</v>
      </c>
      <c r="K222" s="22">
        <f t="shared" si="16"/>
        <v>5.6043536332221144E-2</v>
      </c>
      <c r="L222" s="22">
        <f t="shared" si="17"/>
        <v>5.550747154138258E-2</v>
      </c>
      <c r="M222" s="22">
        <f t="shared" si="18"/>
        <v>5.5704388728320398E-2</v>
      </c>
      <c r="N222" s="22">
        <f t="shared" si="19"/>
        <v>5.6140182823362084E-2</v>
      </c>
    </row>
    <row r="223" spans="1:14" x14ac:dyDescent="0.2">
      <c r="A223" s="3" t="d">
        <v>2021-08-10</v>
      </c>
      <c r="B223" s="11">
        <v>45595.66</v>
      </c>
      <c r="C223" s="11">
        <v>626671948.39999998</v>
      </c>
      <c r="D223" s="11">
        <v>45609.7</v>
      </c>
      <c r="E223" s="11">
        <v>109079646.3</v>
      </c>
      <c r="F223" s="11">
        <v>45596.74</v>
      </c>
      <c r="G223" s="11">
        <v>80450180.709999993</v>
      </c>
      <c r="H223" s="11">
        <v>45595.1</v>
      </c>
      <c r="I223" s="11">
        <v>141296815.19999999</v>
      </c>
      <c r="J223" s="11" t="str">
        <f t="shared" si="15"/>
        <v>44418</v>
      </c>
      <c r="K223" s="22">
        <f t="shared" si="16"/>
        <v>-1.4903593956463235E-2</v>
      </c>
      <c r="L223" s="22">
        <f t="shared" si="17"/>
        <v>-1.4757989833860119E-2</v>
      </c>
      <c r="M223" s="22">
        <f t="shared" si="18"/>
        <v>-1.4747220297312791E-2</v>
      </c>
      <c r="N223" s="22">
        <f t="shared" si="19"/>
        <v>-1.5375611947196055E-2</v>
      </c>
    </row>
    <row r="224" spans="1:14" x14ac:dyDescent="0.2">
      <c r="A224" s="3" t="d">
        <v>2021-08-11</v>
      </c>
      <c r="B224" s="11">
        <v>45553.49</v>
      </c>
      <c r="C224" s="11">
        <v>536611638.60000002</v>
      </c>
      <c r="D224" s="11">
        <v>45539.85</v>
      </c>
      <c r="E224" s="11">
        <v>120412473</v>
      </c>
      <c r="F224" s="11">
        <v>45550.01</v>
      </c>
      <c r="G224" s="11">
        <v>71550046.620000005</v>
      </c>
      <c r="H224" s="11">
        <v>45571.7</v>
      </c>
      <c r="I224" s="11">
        <v>161638000.30000001</v>
      </c>
      <c r="J224" s="11" t="str">
        <f t="shared" si="15"/>
        <v>44419</v>
      </c>
      <c r="K224" s="22">
        <f t="shared" si="16"/>
        <v>-9.2486872654118368E-4</v>
      </c>
      <c r="L224" s="22">
        <f t="shared" si="17"/>
        <v>-1.5314724718644701E-3</v>
      </c>
      <c r="M224" s="22">
        <f t="shared" si="18"/>
        <v>-1.024853969823214E-3</v>
      </c>
      <c r="N224" s="22">
        <f t="shared" si="19"/>
        <v>-5.1321304262963441E-4</v>
      </c>
    </row>
    <row r="225" spans="1:14" x14ac:dyDescent="0.2">
      <c r="A225" s="3" t="d">
        <v>2021-08-12</v>
      </c>
      <c r="B225" s="11">
        <v>44422.14</v>
      </c>
      <c r="C225" s="11">
        <v>589361542.79999995</v>
      </c>
      <c r="D225" s="11">
        <v>44444.45</v>
      </c>
      <c r="E225" s="11">
        <v>110492214.7</v>
      </c>
      <c r="F225" s="11">
        <v>44430.99</v>
      </c>
      <c r="G225" s="11">
        <v>84220202.730000004</v>
      </c>
      <c r="H225" s="11">
        <v>44401.1</v>
      </c>
      <c r="I225" s="11">
        <v>159897894</v>
      </c>
      <c r="J225" s="11" t="str">
        <f t="shared" si="15"/>
        <v>44420</v>
      </c>
      <c r="K225" s="22">
        <f t="shared" si="16"/>
        <v>-2.4835638279306349E-2</v>
      </c>
      <c r="L225" s="22">
        <f t="shared" si="17"/>
        <v>-2.4053658499094799E-2</v>
      </c>
      <c r="M225" s="22">
        <f t="shared" si="18"/>
        <v>-2.4566844222427275E-2</v>
      </c>
      <c r="N225" s="22">
        <f t="shared" si="19"/>
        <v>-2.5686994340786029E-2</v>
      </c>
    </row>
    <row r="226" spans="1:14" x14ac:dyDescent="0.2">
      <c r="A226" s="3" t="d">
        <v>2021-08-13</v>
      </c>
      <c r="B226" s="11">
        <v>47833.64</v>
      </c>
      <c r="C226" s="11">
        <v>547725314.10000002</v>
      </c>
      <c r="D226" s="11">
        <v>47860.58</v>
      </c>
      <c r="E226" s="11">
        <v>136574095.69999999</v>
      </c>
      <c r="F226" s="11">
        <v>47836.11</v>
      </c>
      <c r="G226" s="11">
        <v>76066977.870000005</v>
      </c>
      <c r="H226" s="11">
        <v>47823.3</v>
      </c>
      <c r="I226" s="11">
        <v>177432592.59999999</v>
      </c>
      <c r="J226" s="11" t="str">
        <f t="shared" si="15"/>
        <v>44421</v>
      </c>
      <c r="K226" s="22">
        <f t="shared" si="16"/>
        <v>7.6797290720348022E-2</v>
      </c>
      <c r="L226" s="22">
        <f t="shared" si="17"/>
        <v>7.6862915392135633E-2</v>
      </c>
      <c r="M226" s="22">
        <f t="shared" si="18"/>
        <v>7.6638400359748893E-2</v>
      </c>
      <c r="N226" s="22">
        <f t="shared" si="19"/>
        <v>7.7074667069059188E-2</v>
      </c>
    </row>
    <row r="227" spans="1:14" x14ac:dyDescent="0.2">
      <c r="A227" s="3" t="d">
        <v>2021-08-14</v>
      </c>
      <c r="B227" s="11">
        <v>47109.65</v>
      </c>
      <c r="C227" s="11">
        <v>382601752.89999998</v>
      </c>
      <c r="D227" s="11">
        <v>47119.73</v>
      </c>
      <c r="E227" s="11">
        <v>89628333.219999999</v>
      </c>
      <c r="F227" s="11">
        <v>47115.73</v>
      </c>
      <c r="G227" s="11">
        <v>53393766.18</v>
      </c>
      <c r="H227" s="11">
        <v>47115.199999999997</v>
      </c>
      <c r="I227" s="11">
        <v>139626786.5</v>
      </c>
      <c r="J227" s="11" t="str">
        <f t="shared" si="15"/>
        <v>44422</v>
      </c>
      <c r="K227" s="22">
        <f t="shared" si="16"/>
        <v>-1.5135582406022197E-2</v>
      </c>
      <c r="L227" s="22">
        <f t="shared" si="17"/>
        <v>-1.5479336021418821E-2</v>
      </c>
      <c r="M227" s="22">
        <f t="shared" si="18"/>
        <v>-1.5059334883208431E-2</v>
      </c>
      <c r="N227" s="22">
        <f t="shared" si="19"/>
        <v>-1.4806590093113692E-2</v>
      </c>
    </row>
    <row r="228" spans="1:14" x14ac:dyDescent="0.2">
      <c r="A228" s="3" t="d">
        <v>2021-08-15</v>
      </c>
      <c r="B228" s="11">
        <v>47014.49</v>
      </c>
      <c r="C228" s="11">
        <v>359668251.69999999</v>
      </c>
      <c r="D228" s="11">
        <v>47028.3</v>
      </c>
      <c r="E228" s="11">
        <v>80027152.760000005</v>
      </c>
      <c r="F228" s="11">
        <v>47027.040000000001</v>
      </c>
      <c r="G228" s="11">
        <v>54078315.689999998</v>
      </c>
      <c r="H228" s="11">
        <v>47019.3</v>
      </c>
      <c r="I228" s="11">
        <v>97439093.959999993</v>
      </c>
      <c r="J228" s="11" t="str">
        <f t="shared" si="15"/>
        <v>44423</v>
      </c>
      <c r="K228" s="22">
        <f t="shared" si="16"/>
        <v>-2.0199683079794584E-3</v>
      </c>
      <c r="L228" s="22">
        <f t="shared" si="17"/>
        <v>-1.9403761439210632E-3</v>
      </c>
      <c r="M228" s="22">
        <f t="shared" si="18"/>
        <v>-1.8823862009567094E-3</v>
      </c>
      <c r="N228" s="22">
        <f t="shared" si="19"/>
        <v>-2.0354365470165448E-3</v>
      </c>
    </row>
    <row r="229" spans="1:14" x14ac:dyDescent="0.2">
      <c r="A229" s="3" t="d">
        <v>2021-08-16</v>
      </c>
      <c r="B229" s="11">
        <v>45902.46</v>
      </c>
      <c r="C229" s="11">
        <v>490232279.10000002</v>
      </c>
      <c r="D229" s="11">
        <v>45930.51</v>
      </c>
      <c r="E229" s="11">
        <v>113092623</v>
      </c>
      <c r="F229" s="11">
        <v>45911.98</v>
      </c>
      <c r="G229" s="11">
        <v>82430173.760000005</v>
      </c>
      <c r="H229" s="11">
        <v>45926.3</v>
      </c>
      <c r="I229" s="11">
        <v>128109376.5</v>
      </c>
      <c r="J229" s="11" t="str">
        <f t="shared" si="15"/>
        <v>44424</v>
      </c>
      <c r="K229" s="22">
        <f t="shared" si="16"/>
        <v>-2.3652920620855333E-2</v>
      </c>
      <c r="L229" s="22">
        <f t="shared" si="17"/>
        <v>-2.3343178469134584E-2</v>
      </c>
      <c r="M229" s="22">
        <f t="shared" si="18"/>
        <v>-2.3711039436035031E-2</v>
      </c>
      <c r="N229" s="22">
        <f t="shared" si="19"/>
        <v>-2.3245773544055326E-2</v>
      </c>
    </row>
    <row r="230" spans="1:14" x14ac:dyDescent="0.2">
      <c r="A230" s="3" t="d">
        <v>2021-08-17</v>
      </c>
      <c r="B230" s="11">
        <v>44671.58</v>
      </c>
      <c r="C230" s="11">
        <v>583946314.70000005</v>
      </c>
      <c r="D230" s="11">
        <v>44694.35</v>
      </c>
      <c r="E230" s="11">
        <v>150669689.80000001</v>
      </c>
      <c r="F230" s="11">
        <v>44685.69</v>
      </c>
      <c r="G230" s="11">
        <v>91731268.140000001</v>
      </c>
      <c r="H230" s="11">
        <v>44672.2</v>
      </c>
      <c r="I230" s="11">
        <v>150943806.09999999</v>
      </c>
      <c r="J230" s="11" t="str">
        <f t="shared" si="15"/>
        <v>44425</v>
      </c>
      <c r="K230" s="22">
        <f t="shared" si="16"/>
        <v>-2.6815120583951191E-2</v>
      </c>
      <c r="L230" s="22">
        <f t="shared" si="17"/>
        <v>-2.6913700718759759E-2</v>
      </c>
      <c r="M230" s="22">
        <f t="shared" si="18"/>
        <v>-2.670958647394428E-2</v>
      </c>
      <c r="N230" s="22">
        <f t="shared" si="19"/>
        <v>-2.7306793710793253E-2</v>
      </c>
    </row>
    <row r="231" spans="1:14" x14ac:dyDescent="0.2">
      <c r="A231" s="3" t="d">
        <v>2021-08-18</v>
      </c>
      <c r="B231" s="11">
        <v>44707.98</v>
      </c>
      <c r="C231" s="11">
        <v>465912047.19999999</v>
      </c>
      <c r="D231" s="11">
        <v>44721.13</v>
      </c>
      <c r="E231" s="11">
        <v>101573130.09999999</v>
      </c>
      <c r="F231" s="11">
        <v>44715.19</v>
      </c>
      <c r="G231" s="11">
        <v>67394822.219999999</v>
      </c>
      <c r="H231" s="11">
        <v>44714.7</v>
      </c>
      <c r="I231" s="11">
        <v>145259075.80000001</v>
      </c>
      <c r="J231" s="11" t="str">
        <f t="shared" si="15"/>
        <v>44426</v>
      </c>
      <c r="K231" s="22">
        <f t="shared" si="16"/>
        <v>8.1483574120277957E-4</v>
      </c>
      <c r="L231" s="22">
        <f t="shared" si="17"/>
        <v>5.9918088080479492E-4</v>
      </c>
      <c r="M231" s="22">
        <f t="shared" si="18"/>
        <v>6.6016659919543308E-4</v>
      </c>
      <c r="N231" s="22">
        <f t="shared" si="19"/>
        <v>9.5137468044992346E-4</v>
      </c>
    </row>
    <row r="232" spans="1:14" x14ac:dyDescent="0.2">
      <c r="A232" s="3" t="d">
        <v>2021-08-19</v>
      </c>
      <c r="B232" s="11">
        <v>46765.87</v>
      </c>
      <c r="C232" s="11">
        <v>543021585.29999995</v>
      </c>
      <c r="D232" s="11">
        <v>46764.3</v>
      </c>
      <c r="E232" s="11">
        <v>126331765.90000001</v>
      </c>
      <c r="F232" s="11">
        <v>46760.73</v>
      </c>
      <c r="G232" s="11">
        <v>70796738.359999999</v>
      </c>
      <c r="H232" s="11">
        <v>46765.3</v>
      </c>
      <c r="I232" s="11">
        <v>119535923.40000001</v>
      </c>
      <c r="J232" s="11" t="str">
        <f t="shared" si="15"/>
        <v>44427</v>
      </c>
      <c r="K232" s="22">
        <f t="shared" si="16"/>
        <v>4.6029590243173546E-2</v>
      </c>
      <c r="L232" s="22">
        <f t="shared" si="17"/>
        <v>4.5686904601918821E-2</v>
      </c>
      <c r="M232" s="22">
        <f t="shared" si="18"/>
        <v>4.5745975808220818E-2</v>
      </c>
      <c r="N232" s="22">
        <f t="shared" si="19"/>
        <v>4.5859639000149999E-2</v>
      </c>
    </row>
    <row r="233" spans="1:14" x14ac:dyDescent="0.2">
      <c r="A233" s="3" t="d">
        <v>2021-08-20</v>
      </c>
      <c r="B233" s="11">
        <v>49342.400000000001</v>
      </c>
      <c r="C233" s="11">
        <v>632872966.5</v>
      </c>
      <c r="D233" s="11">
        <v>49356</v>
      </c>
      <c r="E233" s="11">
        <v>135092212.19999999</v>
      </c>
      <c r="F233" s="11">
        <v>49328.89</v>
      </c>
      <c r="G233" s="11">
        <v>65075881.539999999</v>
      </c>
      <c r="H233" s="11">
        <v>49345.4</v>
      </c>
      <c r="I233" s="11">
        <v>170411591.19999999</v>
      </c>
      <c r="J233" s="11" t="str">
        <f t="shared" si="15"/>
        <v>44428</v>
      </c>
      <c r="K233" s="22">
        <f t="shared" si="16"/>
        <v>5.5094238597507061E-2</v>
      </c>
      <c r="L233" s="22">
        <f t="shared" si="17"/>
        <v>5.5420481007948386E-2</v>
      </c>
      <c r="M233" s="22">
        <f t="shared" si="18"/>
        <v>5.4921298277422093E-2</v>
      </c>
      <c r="N233" s="22">
        <f t="shared" si="19"/>
        <v>5.5171248767782899E-2</v>
      </c>
    </row>
    <row r="234" spans="1:14" x14ac:dyDescent="0.2">
      <c r="A234" s="3" t="d">
        <v>2021-08-21</v>
      </c>
      <c r="B234" s="11">
        <v>48867.02</v>
      </c>
      <c r="C234" s="11">
        <v>469723173.39999998</v>
      </c>
      <c r="D234" s="11">
        <v>48884.34</v>
      </c>
      <c r="E234" s="11">
        <v>86665779.609999999</v>
      </c>
      <c r="F234" s="11">
        <v>48873.38</v>
      </c>
      <c r="G234" s="11">
        <v>62276212.5</v>
      </c>
      <c r="H234" s="11">
        <v>48865.4</v>
      </c>
      <c r="I234" s="11">
        <v>132171321.2</v>
      </c>
      <c r="J234" s="11" t="str">
        <f t="shared" si="15"/>
        <v>44429</v>
      </c>
      <c r="K234" s="22">
        <f t="shared" si="16"/>
        <v>-9.6343104510523414E-3</v>
      </c>
      <c r="L234" s="22">
        <f t="shared" si="17"/>
        <v>-9.5562849501581448E-3</v>
      </c>
      <c r="M234" s="22">
        <f t="shared" si="18"/>
        <v>-9.2341425075650463E-3</v>
      </c>
      <c r="N234" s="22">
        <f t="shared" si="19"/>
        <v>-9.7273504723844884E-3</v>
      </c>
    </row>
    <row r="235" spans="1:14" x14ac:dyDescent="0.2">
      <c r="A235" s="3" t="d">
        <v>2021-08-22</v>
      </c>
      <c r="B235" s="11">
        <v>49284.63</v>
      </c>
      <c r="C235" s="11">
        <v>304971606.89999998</v>
      </c>
      <c r="D235" s="11">
        <v>49301.86</v>
      </c>
      <c r="E235" s="11">
        <v>48126343.210000001</v>
      </c>
      <c r="F235" s="11">
        <v>49275.5</v>
      </c>
      <c r="G235" s="11">
        <v>35955710.119999997</v>
      </c>
      <c r="H235" s="11">
        <v>49293.599999999999</v>
      </c>
      <c r="I235" s="11">
        <v>84942814.390000001</v>
      </c>
      <c r="J235" s="11" t="str">
        <f t="shared" si="15"/>
        <v>44430</v>
      </c>
      <c r="K235" s="22">
        <f t="shared" si="16"/>
        <v>8.5458454393168015E-3</v>
      </c>
      <c r="L235" s="22">
        <f t="shared" si="17"/>
        <v>8.5409765172241858E-3</v>
      </c>
      <c r="M235" s="22">
        <f t="shared" si="18"/>
        <v>8.2277918981663589E-3</v>
      </c>
      <c r="N235" s="22">
        <f t="shared" si="19"/>
        <v>8.7628465130746847E-3</v>
      </c>
    </row>
    <row r="236" spans="1:14" x14ac:dyDescent="0.2">
      <c r="A236" s="3" t="d">
        <v>2021-08-23</v>
      </c>
      <c r="B236" s="11">
        <v>49506.5</v>
      </c>
      <c r="C236" s="11">
        <v>539932749.39999998</v>
      </c>
      <c r="D236" s="11">
        <v>49561.37</v>
      </c>
      <c r="E236" s="11">
        <v>120823697.2</v>
      </c>
      <c r="F236" s="11">
        <v>49536.71</v>
      </c>
      <c r="G236" s="11">
        <v>63232822.68</v>
      </c>
      <c r="H236" s="11">
        <v>49517.3</v>
      </c>
      <c r="I236" s="11">
        <v>155513393.59999999</v>
      </c>
      <c r="J236" s="11" t="str">
        <f t="shared" si="15"/>
        <v>44431</v>
      </c>
      <c r="K236" s="22">
        <f t="shared" si="16"/>
        <v>4.5018091847297548E-3</v>
      </c>
      <c r="L236" s="22">
        <f t="shared" si="17"/>
        <v>5.2636959335814471E-3</v>
      </c>
      <c r="M236" s="22">
        <f t="shared" si="18"/>
        <v>5.3010116589380374E-3</v>
      </c>
      <c r="N236" s="22">
        <f t="shared" si="19"/>
        <v>4.5381144813931851E-3</v>
      </c>
    </row>
    <row r="237" spans="1:14" x14ac:dyDescent="0.2">
      <c r="A237" s="3" t="d">
        <v>2021-08-24</v>
      </c>
      <c r="B237" s="11">
        <v>47682.45</v>
      </c>
      <c r="C237" s="11">
        <v>587036396.39999998</v>
      </c>
      <c r="D237" s="11">
        <v>47731.33</v>
      </c>
      <c r="E237" s="11">
        <v>108034640</v>
      </c>
      <c r="F237" s="11">
        <v>47712.86</v>
      </c>
      <c r="G237" s="11">
        <v>64693310.850000001</v>
      </c>
      <c r="H237" s="11">
        <v>47725.4</v>
      </c>
      <c r="I237" s="11">
        <v>153509949.09999999</v>
      </c>
      <c r="J237" s="11" t="str">
        <f t="shared" si="15"/>
        <v>44432</v>
      </c>
      <c r="K237" s="22">
        <f t="shared" si="16"/>
        <v>-3.6844656762243355E-2</v>
      </c>
      <c r="L237" s="22">
        <f t="shared" si="17"/>
        <v>-3.6924725849991624E-2</v>
      </c>
      <c r="M237" s="22">
        <f t="shared" si="18"/>
        <v>-3.6818149610662432E-2</v>
      </c>
      <c r="N237" s="22">
        <f t="shared" si="19"/>
        <v>-3.6187352702994779E-2</v>
      </c>
    </row>
    <row r="238" spans="1:14" x14ac:dyDescent="0.2">
      <c r="A238" s="3" t="d">
        <v>2021-08-25</v>
      </c>
      <c r="B238" s="11">
        <v>48987.33</v>
      </c>
      <c r="C238" s="11">
        <v>447854955.19999999</v>
      </c>
      <c r="D238" s="11">
        <v>49011.75</v>
      </c>
      <c r="E238" s="11">
        <v>91677203.939999998</v>
      </c>
      <c r="F238" s="11">
        <v>49010.65</v>
      </c>
      <c r="G238" s="11">
        <v>79105983.069999993</v>
      </c>
      <c r="H238" s="11">
        <v>48991.3</v>
      </c>
      <c r="I238" s="11">
        <v>126148037</v>
      </c>
      <c r="J238" s="11" t="str">
        <f t="shared" si="15"/>
        <v>44433</v>
      </c>
      <c r="K238" s="22">
        <f t="shared" si="16"/>
        <v>2.7366043481406699E-2</v>
      </c>
      <c r="L238" s="22">
        <f t="shared" si="17"/>
        <v>2.6825567190354782E-2</v>
      </c>
      <c r="M238" s="22">
        <f t="shared" si="18"/>
        <v>2.7200004359411611E-2</v>
      </c>
      <c r="N238" s="22">
        <f t="shared" si="19"/>
        <v>2.6524659824747499E-2</v>
      </c>
    </row>
    <row r="239" spans="1:14" x14ac:dyDescent="0.2">
      <c r="A239" s="3" t="d">
        <v>2021-08-26</v>
      </c>
      <c r="B239" s="11">
        <v>46851.47</v>
      </c>
      <c r="C239" s="11">
        <v>550562793.10000002</v>
      </c>
      <c r="D239" s="11">
        <v>46856.29</v>
      </c>
      <c r="E239" s="11">
        <v>98701513.370000005</v>
      </c>
      <c r="F239" s="11">
        <v>46877.9</v>
      </c>
      <c r="G239" s="11">
        <v>103975601.8</v>
      </c>
      <c r="H239" s="11">
        <v>46848.9</v>
      </c>
      <c r="I239" s="11">
        <v>151065424.40000001</v>
      </c>
      <c r="J239" s="11" t="str">
        <f t="shared" si="15"/>
        <v>44434</v>
      </c>
      <c r="K239" s="22">
        <f t="shared" si="16"/>
        <v>-4.3600253371637088E-2</v>
      </c>
      <c r="L239" s="22">
        <f t="shared" si="17"/>
        <v>-4.397843374292898E-2</v>
      </c>
      <c r="M239" s="22">
        <f t="shared" si="18"/>
        <v>-4.3516052123365068E-2</v>
      </c>
      <c r="N239" s="22">
        <f t="shared" si="19"/>
        <v>-4.3730213323590172E-2</v>
      </c>
    </row>
    <row r="240" spans="1:14" x14ac:dyDescent="0.2">
      <c r="A240" s="3" t="d">
        <v>2021-08-27</v>
      </c>
      <c r="B240" s="11">
        <v>49077.57</v>
      </c>
      <c r="C240" s="11">
        <v>426269030.60000002</v>
      </c>
      <c r="D240" s="11">
        <v>49100.49</v>
      </c>
      <c r="E240" s="11">
        <v>92779582.849999994</v>
      </c>
      <c r="F240" s="11">
        <v>49083.17</v>
      </c>
      <c r="G240" s="11">
        <v>73901958.590000004</v>
      </c>
      <c r="H240" s="11">
        <v>49074.9</v>
      </c>
      <c r="I240" s="11">
        <v>127783962.59999999</v>
      </c>
      <c r="J240" s="11" t="str">
        <f t="shared" si="15"/>
        <v>44435</v>
      </c>
      <c r="K240" s="22">
        <f t="shared" si="16"/>
        <v>4.7513984086305028E-2</v>
      </c>
      <c r="L240" s="22">
        <f t="shared" si="17"/>
        <v>4.7895383949518866E-2</v>
      </c>
      <c r="M240" s="22">
        <f t="shared" si="18"/>
        <v>4.7042849615703597E-2</v>
      </c>
      <c r="N240" s="22">
        <f t="shared" si="19"/>
        <v>4.7514456049128073E-2</v>
      </c>
    </row>
    <row r="241" spans="1:14" x14ac:dyDescent="0.2">
      <c r="A241" s="3" t="d">
        <v>2021-08-28</v>
      </c>
      <c r="B241" s="11">
        <v>48942.94</v>
      </c>
      <c r="C241" s="11">
        <v>239347882.5</v>
      </c>
      <c r="D241" s="11">
        <v>48935.360000000001</v>
      </c>
      <c r="E241" s="11">
        <v>33863362.259999998</v>
      </c>
      <c r="F241" s="11">
        <v>48926.11</v>
      </c>
      <c r="G241" s="11">
        <v>22384677.670000002</v>
      </c>
      <c r="H241" s="11">
        <v>48895.7</v>
      </c>
      <c r="I241" s="11">
        <v>63544757.289999999</v>
      </c>
      <c r="J241" s="11" t="str">
        <f t="shared" si="15"/>
        <v>44436</v>
      </c>
      <c r="K241" s="22">
        <f t="shared" si="16"/>
        <v>-2.7432083536327312E-3</v>
      </c>
      <c r="L241" s="22">
        <f t="shared" si="17"/>
        <v>-3.3631028936778051E-3</v>
      </c>
      <c r="M241" s="22">
        <f t="shared" si="18"/>
        <v>-3.1998748247107356E-3</v>
      </c>
      <c r="N241" s="22">
        <f t="shared" si="19"/>
        <v>-3.6515611850458374E-3</v>
      </c>
    </row>
    <row r="242" spans="1:14" x14ac:dyDescent="0.2">
      <c r="A242" s="3" t="d">
        <v>2021-08-29</v>
      </c>
      <c r="B242" s="11">
        <v>48802.58</v>
      </c>
      <c r="C242" s="11">
        <v>337941491.39999998</v>
      </c>
      <c r="D242" s="11">
        <v>48808.72</v>
      </c>
      <c r="E242" s="11">
        <v>50812060.25</v>
      </c>
      <c r="F242" s="11">
        <v>48801.29</v>
      </c>
      <c r="G242" s="11">
        <v>21272612.030000001</v>
      </c>
      <c r="H242" s="11">
        <v>48787.7</v>
      </c>
      <c r="I242" s="11">
        <v>108715721.7</v>
      </c>
      <c r="J242" s="11" t="str">
        <f t="shared" si="15"/>
        <v>44437</v>
      </c>
      <c r="K242" s="22">
        <f t="shared" si="16"/>
        <v>-2.8678293539374788E-3</v>
      </c>
      <c r="L242" s="22">
        <f t="shared" si="17"/>
        <v>-2.5879037162493956E-3</v>
      </c>
      <c r="M242" s="22">
        <f t="shared" si="18"/>
        <v>-2.5511940352502815E-3</v>
      </c>
      <c r="N242" s="22">
        <f t="shared" si="19"/>
        <v>-2.2087831854334938E-3</v>
      </c>
    </row>
    <row r="243" spans="1:14" x14ac:dyDescent="0.2">
      <c r="A243" s="3" t="d">
        <v>2021-08-30</v>
      </c>
      <c r="B243" s="11">
        <v>46993.71</v>
      </c>
      <c r="C243" s="11">
        <v>588044000.39999998</v>
      </c>
      <c r="D243" s="11">
        <v>47003.44</v>
      </c>
      <c r="E243" s="11">
        <v>80397557.150000006</v>
      </c>
      <c r="F243" s="11">
        <v>46999.61</v>
      </c>
      <c r="G243" s="11">
        <v>46301585.479999997</v>
      </c>
      <c r="H243" s="11">
        <v>46985.7</v>
      </c>
      <c r="I243" s="11">
        <v>121211226.5</v>
      </c>
      <c r="J243" s="11" t="str">
        <f t="shared" si="15"/>
        <v>44438</v>
      </c>
      <c r="K243" s="22">
        <f t="shared" si="16"/>
        <v>-3.7065048610135043E-2</v>
      </c>
      <c r="L243" s="22">
        <f t="shared" si="17"/>
        <v>-3.6986833500243343E-2</v>
      </c>
      <c r="M243" s="22">
        <f t="shared" si="18"/>
        <v>-3.6918696206596158E-2</v>
      </c>
      <c r="N243" s="22">
        <f t="shared" si="19"/>
        <v>-3.693553908054692E-2</v>
      </c>
    </row>
    <row r="244" spans="1:14" x14ac:dyDescent="0.2">
      <c r="A244" s="3" t="d">
        <v>2021-08-31</v>
      </c>
      <c r="B244" s="11">
        <v>47112.5</v>
      </c>
      <c r="C244" s="11">
        <v>611688805.10000002</v>
      </c>
      <c r="D244" s="11">
        <v>47156.09</v>
      </c>
      <c r="E244" s="11">
        <v>105950002.2</v>
      </c>
      <c r="F244" s="11">
        <v>47153.97</v>
      </c>
      <c r="G244" s="11">
        <v>45259343.759999998</v>
      </c>
      <c r="H244" s="11">
        <v>47140</v>
      </c>
      <c r="I244" s="11">
        <v>104749026.7</v>
      </c>
      <c r="J244" s="11" t="str">
        <f t="shared" si="15"/>
        <v>44439</v>
      </c>
      <c r="K244" s="22">
        <f t="shared" si="16"/>
        <v>2.5277851014529062E-3</v>
      </c>
      <c r="L244" s="22">
        <f t="shared" si="17"/>
        <v>3.2476346412091406E-3</v>
      </c>
      <c r="M244" s="22">
        <f t="shared" si="18"/>
        <v>3.2842825717065427E-3</v>
      </c>
      <c r="N244" s="22">
        <f t="shared" si="19"/>
        <v>3.2839778911457618E-3</v>
      </c>
    </row>
    <row r="245" spans="1:14" x14ac:dyDescent="0.2">
      <c r="A245" s="3" t="d">
        <v>2021-09-01</v>
      </c>
      <c r="B245" s="11">
        <v>48839.86</v>
      </c>
      <c r="C245" s="11">
        <v>622039063.20000005</v>
      </c>
      <c r="D245" s="11">
        <v>48853.49</v>
      </c>
      <c r="E245" s="11">
        <v>104872049.5</v>
      </c>
      <c r="F245" s="11">
        <v>48843.71</v>
      </c>
      <c r="G245" s="11">
        <v>53469726.109999999</v>
      </c>
      <c r="H245" s="11">
        <v>48872.2</v>
      </c>
      <c r="I245" s="11">
        <v>123446872.5</v>
      </c>
      <c r="J245" s="11" t="str">
        <f t="shared" si="15"/>
        <v>44440</v>
      </c>
      <c r="K245" s="22">
        <f t="shared" si="16"/>
        <v>3.6664579464048774E-2</v>
      </c>
      <c r="L245" s="22">
        <f t="shared" si="17"/>
        <v>3.5995350759573164E-2</v>
      </c>
      <c r="M245" s="22">
        <f t="shared" si="18"/>
        <v>3.5834522522705914E-2</v>
      </c>
      <c r="N245" s="22">
        <f t="shared" si="19"/>
        <v>3.6745863385659661E-2</v>
      </c>
    </row>
    <row r="246" spans="1:14" x14ac:dyDescent="0.2">
      <c r="A246" s="3" t="d">
        <v>2021-09-02</v>
      </c>
      <c r="B246" s="11">
        <v>49279.37</v>
      </c>
      <c r="C246" s="11">
        <v>701561976.5</v>
      </c>
      <c r="D246" s="11">
        <v>49274.79</v>
      </c>
      <c r="E246" s="11">
        <v>112759425.90000001</v>
      </c>
      <c r="F246" s="11">
        <v>49287.38</v>
      </c>
      <c r="G246" s="11">
        <v>45122637.240000002</v>
      </c>
      <c r="H246" s="11">
        <v>49290.3</v>
      </c>
      <c r="I246" s="11">
        <v>170628810.30000001</v>
      </c>
      <c r="J246" s="11" t="str">
        <f t="shared" si="15"/>
        <v>44441</v>
      </c>
      <c r="K246" s="22">
        <f t="shared" si="16"/>
        <v>8.9990020446415464E-3</v>
      </c>
      <c r="L246" s="22">
        <f t="shared" si="17"/>
        <v>8.6237441787679892E-3</v>
      </c>
      <c r="M246" s="22">
        <f t="shared" si="18"/>
        <v>9.0834623332256559E-3</v>
      </c>
      <c r="N246" s="22">
        <f t="shared" si="19"/>
        <v>8.5549658087831215E-3</v>
      </c>
    </row>
    <row r="247" spans="1:14" x14ac:dyDescent="0.2">
      <c r="A247" s="3" t="d">
        <v>2021-09-03</v>
      </c>
      <c r="B247" s="11">
        <v>50025</v>
      </c>
      <c r="C247" s="11">
        <v>729328035.79999995</v>
      </c>
      <c r="D247" s="11">
        <v>50025.04</v>
      </c>
      <c r="E247" s="11">
        <v>111455978.3</v>
      </c>
      <c r="F247" s="11">
        <v>50021.95</v>
      </c>
      <c r="G247" s="11">
        <v>54141280.850000001</v>
      </c>
      <c r="H247" s="11">
        <v>50018.6</v>
      </c>
      <c r="I247" s="11">
        <v>181647824.5</v>
      </c>
      <c r="J247" s="11" t="str">
        <f t="shared" si="15"/>
        <v>44442</v>
      </c>
      <c r="K247" s="22">
        <f t="shared" si="16"/>
        <v>1.5130672327994477E-2</v>
      </c>
      <c r="L247" s="22">
        <f t="shared" si="17"/>
        <v>1.5225838608343034E-2</v>
      </c>
      <c r="M247" s="22">
        <f t="shared" si="18"/>
        <v>1.4903815134827525E-2</v>
      </c>
      <c r="N247" s="22">
        <f t="shared" si="19"/>
        <v>1.4775726664272515E-2</v>
      </c>
    </row>
    <row r="248" spans="1:14" x14ac:dyDescent="0.2">
      <c r="A248" s="3" t="d">
        <v>2021-09-04</v>
      </c>
      <c r="B248" s="11">
        <v>49942.98</v>
      </c>
      <c r="C248" s="11">
        <v>379883123</v>
      </c>
      <c r="D248" s="11">
        <v>49943.16</v>
      </c>
      <c r="E248" s="11">
        <v>43453055.07</v>
      </c>
      <c r="F248" s="11">
        <v>49940.05</v>
      </c>
      <c r="G248" s="11">
        <v>60955647.100000001</v>
      </c>
      <c r="H248" s="11">
        <v>49956.1</v>
      </c>
      <c r="I248" s="11">
        <v>80214657.359999999</v>
      </c>
      <c r="J248" s="11" t="str">
        <f t="shared" si="15"/>
        <v>44443</v>
      </c>
      <c r="K248" s="22">
        <f t="shared" si="16"/>
        <v>-1.6395802098949641E-3</v>
      </c>
      <c r="L248" s="22">
        <f t="shared" si="17"/>
        <v>-1.6367803004254666E-3</v>
      </c>
      <c r="M248" s="22">
        <f t="shared" si="18"/>
        <v>-1.6372812335383458E-3</v>
      </c>
      <c r="N248" s="22">
        <f t="shared" si="19"/>
        <v>-1.2495351729157056E-3</v>
      </c>
    </row>
    <row r="249" spans="1:14" x14ac:dyDescent="0.2">
      <c r="A249" s="3" t="d">
        <v>2021-09-05</v>
      </c>
      <c r="B249" s="11">
        <v>51789.17</v>
      </c>
      <c r="C249" s="11">
        <v>392296072.80000001</v>
      </c>
      <c r="D249" s="11">
        <v>51809.279999999999</v>
      </c>
      <c r="E249" s="11">
        <v>49917570.460000001</v>
      </c>
      <c r="F249" s="11">
        <v>51800.2</v>
      </c>
      <c r="G249" s="11">
        <v>53448887.380000003</v>
      </c>
      <c r="H249" s="11">
        <v>51767.9</v>
      </c>
      <c r="I249" s="11">
        <v>91918977.209999993</v>
      </c>
      <c r="J249" s="11" t="str">
        <f t="shared" si="15"/>
        <v>44444</v>
      </c>
      <c r="K249" s="22">
        <f t="shared" si="16"/>
        <v>3.6965955976195231E-2</v>
      </c>
      <c r="L249" s="22">
        <f t="shared" si="17"/>
        <v>3.7364876391481783E-2</v>
      </c>
      <c r="M249" s="22">
        <f t="shared" si="18"/>
        <v>3.7247659944273037E-2</v>
      </c>
      <c r="N249" s="22">
        <f t="shared" si="19"/>
        <v>3.6267843166300162E-2</v>
      </c>
    </row>
    <row r="250" spans="1:14" x14ac:dyDescent="0.2">
      <c r="A250" s="3" t="d">
        <v>2021-09-06</v>
      </c>
      <c r="B250" s="11">
        <v>52698.81</v>
      </c>
      <c r="C250" s="11">
        <v>496385538.19999999</v>
      </c>
      <c r="D250" s="11">
        <v>52708.2</v>
      </c>
      <c r="E250" s="11">
        <v>106488911.7</v>
      </c>
      <c r="F250" s="11">
        <v>52696.92</v>
      </c>
      <c r="G250" s="11">
        <v>73031920.879999995</v>
      </c>
      <c r="H250" s="11">
        <v>52688.3</v>
      </c>
      <c r="I250" s="11">
        <v>154396484.90000001</v>
      </c>
      <c r="J250" s="11" t="str">
        <f t="shared" si="15"/>
        <v>44445</v>
      </c>
      <c r="K250" s="22">
        <f t="shared" si="16"/>
        <v>1.7564289985724901E-2</v>
      </c>
      <c r="L250" s="22">
        <f t="shared" si="17"/>
        <v>1.735055959086873E-2</v>
      </c>
      <c r="M250" s="22">
        <f t="shared" si="18"/>
        <v>1.7311130072856784E-2</v>
      </c>
      <c r="N250" s="22">
        <f t="shared" si="19"/>
        <v>1.7779357478282964E-2</v>
      </c>
    </row>
    <row r="251" spans="1:14" x14ac:dyDescent="0.2">
      <c r="A251" s="3" t="d">
        <v>2021-09-07</v>
      </c>
      <c r="B251" s="11">
        <v>46894.5</v>
      </c>
      <c r="C251" s="11">
        <v>1408417093</v>
      </c>
      <c r="D251" s="11">
        <v>46866.82</v>
      </c>
      <c r="E251" s="11">
        <v>328452975.19999999</v>
      </c>
      <c r="F251" s="11">
        <v>46869.5</v>
      </c>
      <c r="G251" s="11">
        <v>213604326</v>
      </c>
      <c r="H251" s="11">
        <v>46882.1</v>
      </c>
      <c r="I251" s="11">
        <v>424458970.60000002</v>
      </c>
      <c r="J251" s="11" t="str">
        <f t="shared" si="15"/>
        <v>44446</v>
      </c>
      <c r="K251" s="22">
        <f t="shared" si="16"/>
        <v>-0.11014119673670042</v>
      </c>
      <c r="L251" s="22">
        <f t="shared" si="17"/>
        <v>-0.11082488113803923</v>
      </c>
      <c r="M251" s="22">
        <f t="shared" si="18"/>
        <v>-0.11058369255736389</v>
      </c>
      <c r="N251" s="22">
        <f t="shared" si="19"/>
        <v>-0.11019903849621271</v>
      </c>
    </row>
    <row r="252" spans="1:14" x14ac:dyDescent="0.2">
      <c r="A252" s="3" t="d">
        <v>2021-09-08</v>
      </c>
      <c r="B252" s="11">
        <v>46060.36</v>
      </c>
      <c r="C252" s="11">
        <v>906673261.89999998</v>
      </c>
      <c r="D252" s="11">
        <v>46091.94</v>
      </c>
      <c r="E252" s="11">
        <v>152686748.5</v>
      </c>
      <c r="F252" s="11">
        <v>46085.75</v>
      </c>
      <c r="G252" s="11">
        <v>111074391.90000001</v>
      </c>
      <c r="H252" s="11">
        <v>46073.4</v>
      </c>
      <c r="I252" s="11">
        <v>160647803.5</v>
      </c>
      <c r="J252" s="11" t="str">
        <f t="shared" si="15"/>
        <v>44447</v>
      </c>
      <c r="K252" s="22">
        <f t="shared" si="16"/>
        <v>-1.7787587030462015E-2</v>
      </c>
      <c r="L252" s="22">
        <f t="shared" si="17"/>
        <v>-1.6533658566977638E-2</v>
      </c>
      <c r="M252" s="22">
        <f t="shared" si="18"/>
        <v>-1.6721962043546479E-2</v>
      </c>
      <c r="N252" s="22">
        <f t="shared" si="19"/>
        <v>-1.7249653919086283E-2</v>
      </c>
    </row>
    <row r="253" spans="1:14" x14ac:dyDescent="0.2">
      <c r="A253" s="3" t="d">
        <v>2021-09-09</v>
      </c>
      <c r="B253" s="11">
        <v>46400</v>
      </c>
      <c r="C253" s="11">
        <v>631766975.89999998</v>
      </c>
      <c r="D253" s="11">
        <v>46392.81</v>
      </c>
      <c r="E253" s="11">
        <v>120894948.90000001</v>
      </c>
      <c r="F253" s="11">
        <v>46387.040000000001</v>
      </c>
      <c r="G253" s="11">
        <v>75455290.400000006</v>
      </c>
      <c r="H253" s="11">
        <v>46389.599999999999</v>
      </c>
      <c r="I253" s="11">
        <v>108215601.7</v>
      </c>
      <c r="J253" s="11" t="str">
        <f t="shared" si="15"/>
        <v>44448</v>
      </c>
      <c r="K253" s="22">
        <f t="shared" si="16"/>
        <v>7.3738025495242443E-3</v>
      </c>
      <c r="L253" s="22">
        <f t="shared" si="17"/>
        <v>6.527605477226528E-3</v>
      </c>
      <c r="M253" s="22">
        <f t="shared" si="18"/>
        <v>6.5375956776227984E-3</v>
      </c>
      <c r="N253" s="22">
        <f t="shared" si="19"/>
        <v>6.8629621430151833E-3</v>
      </c>
    </row>
    <row r="254" spans="1:14" x14ac:dyDescent="0.2">
      <c r="A254" s="3" t="d">
        <v>2021-09-10</v>
      </c>
      <c r="B254" s="11">
        <v>44851.45</v>
      </c>
      <c r="C254" s="11">
        <v>681560680.5</v>
      </c>
      <c r="D254" s="11">
        <v>44857.38</v>
      </c>
      <c r="E254" s="11">
        <v>109384109.59999999</v>
      </c>
      <c r="F254" s="11">
        <v>44861.72</v>
      </c>
      <c r="G254" s="11">
        <v>81588420.280000001</v>
      </c>
      <c r="H254" s="11">
        <v>44842.2</v>
      </c>
      <c r="I254" s="11">
        <v>150484065.80000001</v>
      </c>
      <c r="J254" s="11" t="str">
        <f t="shared" si="15"/>
        <v>44449</v>
      </c>
      <c r="K254" s="22">
        <f t="shared" si="16"/>
        <v>-3.3373922413793111E-2</v>
      </c>
      <c r="L254" s="22">
        <f t="shared" si="17"/>
        <v>-3.3096292291844409E-2</v>
      </c>
      <c r="M254" s="22">
        <f t="shared" si="18"/>
        <v>-3.2882460273386704E-2</v>
      </c>
      <c r="N254" s="22">
        <f t="shared" si="19"/>
        <v>-3.3356614413575514E-2</v>
      </c>
    </row>
    <row r="255" spans="1:14" x14ac:dyDescent="0.2">
      <c r="A255" s="3" t="d">
        <v>2021-09-11</v>
      </c>
      <c r="B255" s="11">
        <v>45171.83</v>
      </c>
      <c r="C255" s="11">
        <v>281569897.89999998</v>
      </c>
      <c r="D255" s="11">
        <v>45176.66</v>
      </c>
      <c r="E255" s="11">
        <v>41144137.140000001</v>
      </c>
      <c r="F255" s="11">
        <v>45173.15</v>
      </c>
      <c r="G255" s="11">
        <v>33952532.920000002</v>
      </c>
      <c r="H255" s="11">
        <v>45137.4</v>
      </c>
      <c r="I255" s="11">
        <v>56197736.75</v>
      </c>
      <c r="J255" s="11" t="str">
        <f t="shared" si="15"/>
        <v>44450</v>
      </c>
      <c r="K255" s="22">
        <f t="shared" si="16"/>
        <v>7.1431358406472967E-3</v>
      </c>
      <c r="L255" s="22">
        <f t="shared" si="17"/>
        <v>7.117669377926461E-3</v>
      </c>
      <c r="M255" s="22">
        <f t="shared" si="18"/>
        <v>6.9419986572070158E-3</v>
      </c>
      <c r="N255" s="22">
        <f t="shared" si="19"/>
        <v>6.5830846836238965E-3</v>
      </c>
    </row>
    <row r="256" spans="1:14" x14ac:dyDescent="0.2">
      <c r="A256" s="3" t="d">
        <v>2021-09-12</v>
      </c>
      <c r="B256" s="11">
        <v>46024.23</v>
      </c>
      <c r="C256" s="11">
        <v>296746055.89999998</v>
      </c>
      <c r="D256" s="11">
        <v>46035</v>
      </c>
      <c r="E256" s="11">
        <v>46428755.700000003</v>
      </c>
      <c r="F256" s="11">
        <v>46035.040000000001</v>
      </c>
      <c r="G256" s="11">
        <v>30705424.620000001</v>
      </c>
      <c r="H256" s="11">
        <v>46061.3</v>
      </c>
      <c r="I256" s="11">
        <v>54896318.380000003</v>
      </c>
      <c r="J256" s="11" t="str">
        <f t="shared" si="15"/>
        <v>44451</v>
      </c>
      <c r="K256" s="22">
        <f t="shared" si="16"/>
        <v>1.8870167535829374E-2</v>
      </c>
      <c r="L256" s="22">
        <f t="shared" si="17"/>
        <v>1.8999633881743305E-2</v>
      </c>
      <c r="M256" s="22">
        <f t="shared" si="18"/>
        <v>1.9079696678225844E-2</v>
      </c>
      <c r="N256" s="22">
        <f t="shared" si="19"/>
        <v>2.0468613610885811E-2</v>
      </c>
    </row>
    <row r="257" spans="1:14" x14ac:dyDescent="0.2">
      <c r="A257" s="3" t="d">
        <v>2021-09-13</v>
      </c>
      <c r="B257" s="11">
        <v>44947.72</v>
      </c>
      <c r="C257" s="11">
        <v>673021212.5</v>
      </c>
      <c r="D257" s="11">
        <v>44974.34</v>
      </c>
      <c r="E257" s="11">
        <v>103251008.40000001</v>
      </c>
      <c r="F257" s="11">
        <v>44959.7</v>
      </c>
      <c r="G257" s="11">
        <v>111668837.09999999</v>
      </c>
      <c r="H257" s="11">
        <v>44965.8</v>
      </c>
      <c r="I257" s="11">
        <v>164702747.59999999</v>
      </c>
      <c r="J257" s="11" t="str">
        <f t="shared" si="15"/>
        <v>44452</v>
      </c>
      <c r="K257" s="22">
        <f t="shared" si="16"/>
        <v>-2.3390070838773425E-2</v>
      </c>
      <c r="L257" s="22">
        <f t="shared" si="17"/>
        <v>-2.3040295427392277E-2</v>
      </c>
      <c r="M257" s="22">
        <f t="shared" si="18"/>
        <v>-2.3359162933278776E-2</v>
      </c>
      <c r="N257" s="22">
        <f t="shared" si="19"/>
        <v>-2.3783523261392991E-2</v>
      </c>
    </row>
    <row r="258" spans="1:14" x14ac:dyDescent="0.2">
      <c r="A258" s="3" t="d">
        <v>2021-09-14</v>
      </c>
      <c r="B258" s="11">
        <v>47127.22</v>
      </c>
      <c r="C258" s="11">
        <v>584861041.39999998</v>
      </c>
      <c r="D258" s="11">
        <v>47103.18</v>
      </c>
      <c r="E258" s="11">
        <v>76093222.590000004</v>
      </c>
      <c r="F258" s="11">
        <v>47144.08</v>
      </c>
      <c r="G258" s="11">
        <v>73347820.340000004</v>
      </c>
      <c r="H258" s="11">
        <v>47145.9</v>
      </c>
      <c r="I258" s="11">
        <v>97858392.609999999</v>
      </c>
      <c r="J258" s="11" t="str">
        <f t="shared" si="15"/>
        <v>44453</v>
      </c>
      <c r="K258" s="22">
        <f t="shared" si="16"/>
        <v>4.8489667551546489E-2</v>
      </c>
      <c r="L258" s="22">
        <f t="shared" si="17"/>
        <v>4.7334546766000463E-2</v>
      </c>
      <c r="M258" s="22">
        <f t="shared" si="18"/>
        <v>4.8585288602904564E-2</v>
      </c>
      <c r="N258" s="22">
        <f t="shared" si="19"/>
        <v>4.8483514137411143E-2</v>
      </c>
    </row>
    <row r="259" spans="1:14" x14ac:dyDescent="0.2">
      <c r="A259" s="3" t="d">
        <v>2021-09-15</v>
      </c>
      <c r="B259" s="11">
        <v>48148.12</v>
      </c>
      <c r="C259" s="11">
        <v>578864435.39999998</v>
      </c>
      <c r="D259" s="11">
        <v>48150.94</v>
      </c>
      <c r="E259" s="11">
        <v>62300301.609999999</v>
      </c>
      <c r="F259" s="11">
        <v>48149.55</v>
      </c>
      <c r="G259" s="11">
        <v>62671458.07</v>
      </c>
      <c r="H259" s="11">
        <v>48152.3</v>
      </c>
      <c r="I259" s="11">
        <v>103153717.2</v>
      </c>
      <c r="J259" s="11" t="str">
        <f t="shared" ref="J259:J322" si="20">_xlfn.VALUETOTEXT(A259)</f>
        <v>44454</v>
      </c>
      <c r="K259" s="22">
        <f t="shared" si="16"/>
        <v>2.166263997749085E-2</v>
      </c>
      <c r="L259" s="22">
        <f t="shared" si="17"/>
        <v>2.2243933424452411E-2</v>
      </c>
      <c r="M259" s="22">
        <f t="shared" si="18"/>
        <v>2.1327598290177718E-2</v>
      </c>
      <c r="N259" s="22">
        <f t="shared" si="19"/>
        <v>2.1346500968270954E-2</v>
      </c>
    </row>
    <row r="260" spans="1:14" x14ac:dyDescent="0.2">
      <c r="A260" s="3" t="d">
        <v>2021-09-16</v>
      </c>
      <c r="B260" s="11">
        <v>47753.16</v>
      </c>
      <c r="C260" s="11">
        <v>561298415</v>
      </c>
      <c r="D260" s="11">
        <v>47760.639999999999</v>
      </c>
      <c r="E260" s="11">
        <v>90188362.909999996</v>
      </c>
      <c r="F260" s="11">
        <v>47762.94</v>
      </c>
      <c r="G260" s="11">
        <v>51012526.829999998</v>
      </c>
      <c r="H260" s="11">
        <v>47786.9</v>
      </c>
      <c r="I260" s="11">
        <v>113387259.3</v>
      </c>
      <c r="J260" s="11" t="str">
        <f t="shared" si="20"/>
        <v>44455</v>
      </c>
      <c r="K260" s="22">
        <f t="shared" ref="K260:K323" si="21">B260/B259-1</f>
        <v>-8.2030201802271163E-3</v>
      </c>
      <c r="L260" s="22">
        <f t="shared" ref="L260:L323" si="22">D260/D259-1</f>
        <v>-8.1057607598107317E-3</v>
      </c>
      <c r="M260" s="22">
        <f t="shared" ref="M260:M323" si="23">F260/F259-1</f>
        <v>-8.0293585298305548E-3</v>
      </c>
      <c r="N260" s="22">
        <f t="shared" ref="N260:N323" si="24">H260/H259-1</f>
        <v>-7.5884225675617589E-3</v>
      </c>
    </row>
    <row r="261" spans="1:14" x14ac:dyDescent="0.2">
      <c r="A261" s="3" t="d">
        <v>2021-09-17</v>
      </c>
      <c r="B261" s="11">
        <v>47303.5</v>
      </c>
      <c r="C261" s="11">
        <v>431557058.89999998</v>
      </c>
      <c r="D261" s="11">
        <v>47305.18</v>
      </c>
      <c r="E261" s="11">
        <v>73963334.700000003</v>
      </c>
      <c r="F261" s="11">
        <v>47285.85</v>
      </c>
      <c r="G261" s="11">
        <v>57882211.68</v>
      </c>
      <c r="H261" s="11">
        <v>47269.7</v>
      </c>
      <c r="I261" s="11">
        <v>95328529.409999996</v>
      </c>
      <c r="J261" s="11" t="str">
        <f t="shared" si="20"/>
        <v>44456</v>
      </c>
      <c r="K261" s="22">
        <f t="shared" si="21"/>
        <v>-9.4163401961253612E-3</v>
      </c>
      <c r="L261" s="22">
        <f t="shared" si="22"/>
        <v>-9.5363043711307327E-3</v>
      </c>
      <c r="M261" s="22">
        <f t="shared" si="23"/>
        <v>-9.9887067253398021E-3</v>
      </c>
      <c r="N261" s="22">
        <f t="shared" si="24"/>
        <v>-1.0823049831648501E-2</v>
      </c>
    </row>
    <row r="262" spans="1:14" x14ac:dyDescent="0.2">
      <c r="A262" s="3" t="d">
        <v>2021-09-18</v>
      </c>
      <c r="B262" s="11">
        <v>48314.559999999998</v>
      </c>
      <c r="C262" s="11">
        <v>360972718.80000001</v>
      </c>
      <c r="D262" s="11">
        <v>48326.74</v>
      </c>
      <c r="E262" s="11">
        <v>70151977.099999994</v>
      </c>
      <c r="F262" s="11">
        <v>48309.51</v>
      </c>
      <c r="G262" s="11">
        <v>36640044.5</v>
      </c>
      <c r="H262" s="11">
        <v>48309.9</v>
      </c>
      <c r="I262" s="11">
        <v>61559271.829999998</v>
      </c>
      <c r="J262" s="11" t="str">
        <f t="shared" si="20"/>
        <v>44457</v>
      </c>
      <c r="K262" s="22">
        <f t="shared" si="21"/>
        <v>2.1373894109315339E-2</v>
      </c>
      <c r="L262" s="22">
        <f t="shared" si="22"/>
        <v>2.1595098042117122E-2</v>
      </c>
      <c r="M262" s="22">
        <f t="shared" si="23"/>
        <v>2.1648336658852463E-2</v>
      </c>
      <c r="N262" s="22">
        <f t="shared" si="24"/>
        <v>2.2005639976560021E-2</v>
      </c>
    </row>
    <row r="263" spans="1:14" x14ac:dyDescent="0.2">
      <c r="A263" s="3" t="d">
        <v>2021-09-19</v>
      </c>
      <c r="B263" s="11">
        <v>47255.92</v>
      </c>
      <c r="C263" s="11">
        <v>337403899.80000001</v>
      </c>
      <c r="D263" s="11">
        <v>47245.25</v>
      </c>
      <c r="E263" s="11">
        <v>47577375.219999999</v>
      </c>
      <c r="F263" s="11">
        <v>47258.42</v>
      </c>
      <c r="G263" s="11">
        <v>26074550.57</v>
      </c>
      <c r="H263" s="11">
        <v>47237.8</v>
      </c>
      <c r="I263" s="11">
        <v>58028737.280000001</v>
      </c>
      <c r="J263" s="11" t="str">
        <f t="shared" si="20"/>
        <v>44458</v>
      </c>
      <c r="K263" s="22">
        <f t="shared" si="21"/>
        <v>-2.1911407244524228E-2</v>
      </c>
      <c r="L263" s="22">
        <f t="shared" si="22"/>
        <v>-2.2378707936848152E-2</v>
      </c>
      <c r="M263" s="22">
        <f t="shared" si="23"/>
        <v>-2.1757413809413539E-2</v>
      </c>
      <c r="N263" s="22">
        <f t="shared" si="24"/>
        <v>-2.2192138671369599E-2</v>
      </c>
    </row>
    <row r="264" spans="1:14" x14ac:dyDescent="0.2">
      <c r="A264" s="3" t="d">
        <v>2021-09-20</v>
      </c>
      <c r="B264" s="11">
        <v>43012.97</v>
      </c>
      <c r="C264" s="11">
        <v>1224044163</v>
      </c>
      <c r="D264" s="11">
        <v>43035.99</v>
      </c>
      <c r="E264" s="11">
        <v>188087578.09999999</v>
      </c>
      <c r="F264" s="11">
        <v>43005.87</v>
      </c>
      <c r="G264" s="11">
        <v>156204842.5</v>
      </c>
      <c r="H264" s="11">
        <v>42992.9</v>
      </c>
      <c r="I264" s="11">
        <v>254776035.5</v>
      </c>
      <c r="J264" s="11" t="str">
        <f t="shared" si="20"/>
        <v>44459</v>
      </c>
      <c r="K264" s="22">
        <f t="shared" si="21"/>
        <v>-8.9786634140230359E-2</v>
      </c>
      <c r="L264" s="22">
        <f t="shared" si="22"/>
        <v>-8.9093824246882058E-2</v>
      </c>
      <c r="M264" s="22">
        <f t="shared" si="23"/>
        <v>-8.9985022774777379E-2</v>
      </c>
      <c r="N264" s="22">
        <f t="shared" si="24"/>
        <v>-8.9862355994563714E-2</v>
      </c>
    </row>
    <row r="265" spans="1:14" x14ac:dyDescent="0.2">
      <c r="A265" s="3" t="d">
        <v>2021-09-21</v>
      </c>
      <c r="B265" s="11">
        <v>40719.599999999999</v>
      </c>
      <c r="C265" s="11">
        <v>1144103111</v>
      </c>
      <c r="D265" s="11">
        <v>40596.54</v>
      </c>
      <c r="E265" s="11">
        <v>250879329.5</v>
      </c>
      <c r="F265" s="11">
        <v>40715.82</v>
      </c>
      <c r="G265" s="11">
        <v>162331278.69999999</v>
      </c>
      <c r="H265" s="11">
        <v>40710.6</v>
      </c>
      <c r="I265" s="11">
        <v>303644380.60000002</v>
      </c>
      <c r="J265" s="11" t="str">
        <f t="shared" si="20"/>
        <v>44460</v>
      </c>
      <c r="K265" s="22">
        <f t="shared" si="21"/>
        <v>-5.3318103818452922E-2</v>
      </c>
      <c r="L265" s="22">
        <f t="shared" si="22"/>
        <v>-5.6683952199077958E-2</v>
      </c>
      <c r="M265" s="22">
        <f t="shared" si="23"/>
        <v>-5.3249707539924307E-2</v>
      </c>
      <c r="N265" s="22">
        <f t="shared" si="24"/>
        <v>-5.3085509467842407E-2</v>
      </c>
    </row>
    <row r="266" spans="1:14" x14ac:dyDescent="0.2">
      <c r="A266" s="3" t="d">
        <v>2021-09-22</v>
      </c>
      <c r="B266" s="11">
        <v>43575.1</v>
      </c>
      <c r="C266" s="11">
        <v>830057072.79999995</v>
      </c>
      <c r="D266" s="11">
        <v>43589.53</v>
      </c>
      <c r="E266" s="11">
        <v>129734764.7</v>
      </c>
      <c r="F266" s="11">
        <v>43573.83</v>
      </c>
      <c r="G266" s="11">
        <v>57896593.649999999</v>
      </c>
      <c r="H266" s="11">
        <v>43562.8</v>
      </c>
      <c r="I266" s="11">
        <v>149510099.19999999</v>
      </c>
      <c r="J266" s="11" t="str">
        <f t="shared" si="20"/>
        <v>44461</v>
      </c>
      <c r="K266" s="22">
        <f t="shared" si="21"/>
        <v>7.012593443943449E-2</v>
      </c>
      <c r="L266" s="22">
        <f t="shared" si="22"/>
        <v>7.3725248506399721E-2</v>
      </c>
      <c r="M266" s="22">
        <f t="shared" si="23"/>
        <v>7.0194091633178468E-2</v>
      </c>
      <c r="N266" s="22">
        <f t="shared" si="24"/>
        <v>7.0060377395567919E-2</v>
      </c>
    </row>
    <row r="267" spans="1:14" x14ac:dyDescent="0.2">
      <c r="A267" s="3" t="d">
        <v>2021-09-23</v>
      </c>
      <c r="B267" s="11">
        <v>44897.59</v>
      </c>
      <c r="C267" s="11">
        <v>593569767.20000005</v>
      </c>
      <c r="D267" s="11">
        <v>44903.5</v>
      </c>
      <c r="E267" s="11">
        <v>102397463.2</v>
      </c>
      <c r="F267" s="11">
        <v>44897.19</v>
      </c>
      <c r="G267" s="11">
        <v>69164347.519999996</v>
      </c>
      <c r="H267" s="11">
        <v>44889.8</v>
      </c>
      <c r="I267" s="11">
        <v>184314961.5</v>
      </c>
      <c r="J267" s="11" t="str">
        <f t="shared" si="20"/>
        <v>44462</v>
      </c>
      <c r="K267" s="22">
        <f t="shared" si="21"/>
        <v>3.0349672175164155E-2</v>
      </c>
      <c r="L267" s="22">
        <f t="shared" si="22"/>
        <v>3.0144165353469088E-2</v>
      </c>
      <c r="M267" s="22">
        <f t="shared" si="23"/>
        <v>3.0370522857412263E-2</v>
      </c>
      <c r="N267" s="22">
        <f t="shared" si="24"/>
        <v>3.0461770134151189E-2</v>
      </c>
    </row>
    <row r="268" spans="1:14" x14ac:dyDescent="0.2">
      <c r="A268" s="3" t="d">
        <v>2021-09-24</v>
      </c>
      <c r="B268" s="11">
        <v>42848.92</v>
      </c>
      <c r="C268" s="11">
        <v>958516648.39999998</v>
      </c>
      <c r="D268" s="11">
        <v>42848.5</v>
      </c>
      <c r="E268" s="11">
        <v>185146782.09999999</v>
      </c>
      <c r="F268" s="11">
        <v>42847.94</v>
      </c>
      <c r="G268" s="11">
        <v>194392000.09999999</v>
      </c>
      <c r="H268" s="11">
        <v>42833.2</v>
      </c>
      <c r="I268" s="11">
        <v>188228911.59999999</v>
      </c>
      <c r="J268" s="11" t="str">
        <f t="shared" si="20"/>
        <v>44463</v>
      </c>
      <c r="K268" s="22">
        <f t="shared" si="21"/>
        <v>-4.5629843383575786E-2</v>
      </c>
      <c r="L268" s="22">
        <f t="shared" si="22"/>
        <v>-4.5764806752257581E-2</v>
      </c>
      <c r="M268" s="22">
        <f t="shared" si="23"/>
        <v>-4.5643168314097204E-2</v>
      </c>
      <c r="N268" s="22">
        <f t="shared" si="24"/>
        <v>-4.5814416638078281E-2</v>
      </c>
    </row>
    <row r="269" spans="1:14" x14ac:dyDescent="0.2">
      <c r="A269" s="3" t="d">
        <v>2021-09-25</v>
      </c>
      <c r="B269" s="11">
        <v>42705.51</v>
      </c>
      <c r="C269" s="11">
        <v>313972375.89999998</v>
      </c>
      <c r="D269" s="11">
        <v>42722.19</v>
      </c>
      <c r="E269" s="11">
        <v>37363269.710000001</v>
      </c>
      <c r="F269" s="11">
        <v>42710.82</v>
      </c>
      <c r="G269" s="11">
        <v>46286755.219999999</v>
      </c>
      <c r="H269" s="11">
        <v>42710.1</v>
      </c>
      <c r="I269" s="11">
        <v>45011535.43</v>
      </c>
      <c r="J269" s="11" t="str">
        <f t="shared" si="20"/>
        <v>44464</v>
      </c>
      <c r="K269" s="22">
        <f t="shared" si="21"/>
        <v>-3.3468754871767148E-3</v>
      </c>
      <c r="L269" s="22">
        <f t="shared" si="22"/>
        <v>-2.9478278119420276E-3</v>
      </c>
      <c r="M269" s="22">
        <f t="shared" si="23"/>
        <v>-3.2001538463692913E-3</v>
      </c>
      <c r="N269" s="22">
        <f t="shared" si="24"/>
        <v>-2.8739389072027777E-3</v>
      </c>
    </row>
    <row r="270" spans="1:14" x14ac:dyDescent="0.2">
      <c r="A270" s="3" t="d">
        <v>2021-09-26</v>
      </c>
      <c r="B270" s="11">
        <v>43178.02</v>
      </c>
      <c r="C270" s="11">
        <v>425451462.30000001</v>
      </c>
      <c r="D270" s="11">
        <v>43204.73</v>
      </c>
      <c r="E270" s="11">
        <v>70873269.299999997</v>
      </c>
      <c r="F270" s="11">
        <v>43191.89</v>
      </c>
      <c r="G270" s="11">
        <v>54579900.479999997</v>
      </c>
      <c r="H270" s="11">
        <v>43204.6</v>
      </c>
      <c r="I270" s="11">
        <v>96157334.829999998</v>
      </c>
      <c r="J270" s="11" t="str">
        <f t="shared" si="20"/>
        <v>44465</v>
      </c>
      <c r="K270" s="22">
        <f t="shared" si="21"/>
        <v>1.1064380216978975E-2</v>
      </c>
      <c r="L270" s="22">
        <f t="shared" si="22"/>
        <v>1.1294832966193935E-2</v>
      </c>
      <c r="M270" s="22">
        <f t="shared" si="23"/>
        <v>1.1263422242888232E-2</v>
      </c>
      <c r="N270" s="22">
        <f t="shared" si="24"/>
        <v>1.157805764912756E-2</v>
      </c>
    </row>
    <row r="271" spans="1:14" x14ac:dyDescent="0.2">
      <c r="A271" s="3" t="d">
        <v>2021-09-27</v>
      </c>
      <c r="B271" s="11">
        <v>42171.76</v>
      </c>
      <c r="C271" s="11">
        <v>438766430.19999999</v>
      </c>
      <c r="D271" s="11">
        <v>42189.81</v>
      </c>
      <c r="E271" s="11">
        <v>83824726.019999996</v>
      </c>
      <c r="F271" s="11">
        <v>42173.21</v>
      </c>
      <c r="G271" s="11">
        <v>69141439.430000007</v>
      </c>
      <c r="H271" s="11">
        <v>42176.3</v>
      </c>
      <c r="I271" s="11">
        <v>85804544.230000004</v>
      </c>
      <c r="J271" s="11" t="str">
        <f t="shared" si="20"/>
        <v>44466</v>
      </c>
      <c r="K271" s="22">
        <f t="shared" si="21"/>
        <v>-2.3304913008979966E-2</v>
      </c>
      <c r="L271" s="22">
        <f t="shared" si="22"/>
        <v>-2.3490946477388142E-2</v>
      </c>
      <c r="M271" s="22">
        <f t="shared" si="23"/>
        <v>-2.3584983199392284E-2</v>
      </c>
      <c r="N271" s="22">
        <f t="shared" si="24"/>
        <v>-2.3800706406262195E-2</v>
      </c>
    </row>
    <row r="272" spans="1:14" x14ac:dyDescent="0.2">
      <c r="A272" s="3" t="d">
        <v>2021-09-28</v>
      </c>
      <c r="B272" s="11">
        <v>41026.07</v>
      </c>
      <c r="C272" s="11">
        <v>438942209.39999998</v>
      </c>
      <c r="D272" s="11">
        <v>41049</v>
      </c>
      <c r="E272" s="11">
        <v>93999112.340000004</v>
      </c>
      <c r="F272" s="11">
        <v>41038.99</v>
      </c>
      <c r="G272" s="11">
        <v>82053649.730000004</v>
      </c>
      <c r="H272" s="11">
        <v>41038.400000000001</v>
      </c>
      <c r="I272" s="11">
        <v>93197067.530000001</v>
      </c>
      <c r="J272" s="11" t="str">
        <f t="shared" si="20"/>
        <v>44467</v>
      </c>
      <c r="K272" s="22">
        <f t="shared" si="21"/>
        <v>-2.7167232290044363E-2</v>
      </c>
      <c r="L272" s="22">
        <f t="shared" si="22"/>
        <v>-2.7039941635195741E-2</v>
      </c>
      <c r="M272" s="22">
        <f t="shared" si="23"/>
        <v>-2.6894324619823884E-2</v>
      </c>
      <c r="N272" s="22">
        <f t="shared" si="24"/>
        <v>-2.6979607030488739E-2</v>
      </c>
    </row>
    <row r="273" spans="1:14" x14ac:dyDescent="0.2">
      <c r="A273" s="3" t="d">
        <v>2021-09-29</v>
      </c>
      <c r="B273" s="11">
        <v>41522.160000000003</v>
      </c>
      <c r="C273" s="11">
        <v>430304132</v>
      </c>
      <c r="D273" s="11">
        <v>41542.9</v>
      </c>
      <c r="E273" s="11">
        <v>75320676.219999999</v>
      </c>
      <c r="F273" s="11">
        <v>41544.92</v>
      </c>
      <c r="G273" s="11">
        <v>60203193.689999998</v>
      </c>
      <c r="H273" s="11">
        <v>41524.800000000003</v>
      </c>
      <c r="I273" s="11">
        <v>71292327.939999998</v>
      </c>
      <c r="J273" s="11" t="str">
        <f t="shared" si="20"/>
        <v>44468</v>
      </c>
      <c r="K273" s="22">
        <f t="shared" si="21"/>
        <v>1.2092067312321264E-2</v>
      </c>
      <c r="L273" s="22">
        <f t="shared" si="22"/>
        <v>1.2031961801749258E-2</v>
      </c>
      <c r="M273" s="22">
        <f t="shared" si="23"/>
        <v>1.2328032439394843E-2</v>
      </c>
      <c r="N273" s="22">
        <f t="shared" si="24"/>
        <v>1.1852313930367675E-2</v>
      </c>
    </row>
    <row r="274" spans="1:14" x14ac:dyDescent="0.2">
      <c r="A274" s="3" t="d">
        <v>2021-09-30</v>
      </c>
      <c r="B274" s="11">
        <v>43824.43</v>
      </c>
      <c r="C274" s="11">
        <v>555213527.20000005</v>
      </c>
      <c r="D274" s="11">
        <v>43834.43</v>
      </c>
      <c r="E274" s="11">
        <v>113174770.3</v>
      </c>
      <c r="F274" s="11">
        <v>43830.080000000002</v>
      </c>
      <c r="G274" s="11">
        <v>88298433.069999993</v>
      </c>
      <c r="H274" s="11">
        <v>43798.7</v>
      </c>
      <c r="I274" s="11">
        <v>131974073.8</v>
      </c>
      <c r="J274" s="11" t="str">
        <f t="shared" si="20"/>
        <v>44469</v>
      </c>
      <c r="K274" s="22">
        <f t="shared" si="21"/>
        <v>5.54467782986241E-2</v>
      </c>
      <c r="L274" s="22">
        <f t="shared" si="22"/>
        <v>5.5160568954020883E-2</v>
      </c>
      <c r="M274" s="22">
        <f t="shared" si="23"/>
        <v>5.5004558920801916E-2</v>
      </c>
      <c r="N274" s="22">
        <f t="shared" si="24"/>
        <v>5.4760047008052926E-2</v>
      </c>
    </row>
    <row r="275" spans="1:14" x14ac:dyDescent="0.2">
      <c r="A275" s="3" t="d">
        <v>2021-10-01</v>
      </c>
      <c r="B275" s="11">
        <v>48165.760000000002</v>
      </c>
      <c r="C275" s="11">
        <v>939043864</v>
      </c>
      <c r="D275" s="11">
        <v>48171.86</v>
      </c>
      <c r="E275" s="11">
        <v>160746748.09999999</v>
      </c>
      <c r="F275" s="11">
        <v>48166.36</v>
      </c>
      <c r="G275" s="11">
        <v>154681199.5</v>
      </c>
      <c r="H275" s="11">
        <v>48163.7</v>
      </c>
      <c r="I275" s="11">
        <v>303390138.69999999</v>
      </c>
      <c r="J275" s="11" t="str">
        <f t="shared" si="20"/>
        <v>44470</v>
      </c>
      <c r="K275" s="22">
        <f t="shared" si="21"/>
        <v>9.906187028559188E-2</v>
      </c>
      <c r="L275" s="22">
        <f t="shared" si="22"/>
        <v>9.8950300026714233E-2</v>
      </c>
      <c r="M275" s="22">
        <f t="shared" si="23"/>
        <v>9.8933882849403743E-2</v>
      </c>
      <c r="N275" s="22">
        <f t="shared" si="24"/>
        <v>9.9660492206389728E-2</v>
      </c>
    </row>
    <row r="276" spans="1:14" x14ac:dyDescent="0.2">
      <c r="A276" s="3" t="d">
        <v>2021-10-02</v>
      </c>
      <c r="B276" s="11">
        <v>47657.69</v>
      </c>
      <c r="C276" s="11">
        <v>347600156.89999998</v>
      </c>
      <c r="D276" s="11">
        <v>47685.8</v>
      </c>
      <c r="E276" s="11">
        <v>65206384.479999997</v>
      </c>
      <c r="F276" s="11">
        <v>47677</v>
      </c>
      <c r="G276" s="11">
        <v>36864848.259999998</v>
      </c>
      <c r="H276" s="11">
        <v>47662</v>
      </c>
      <c r="I276" s="11">
        <v>77704324.189999998</v>
      </c>
      <c r="J276" s="11" t="str">
        <f t="shared" si="20"/>
        <v>44471</v>
      </c>
      <c r="K276" s="22">
        <f t="shared" si="21"/>
        <v>-1.0548364647417596E-2</v>
      </c>
      <c r="L276" s="22">
        <f t="shared" si="22"/>
        <v>-1.0090123154887443E-2</v>
      </c>
      <c r="M276" s="22">
        <f t="shared" si="23"/>
        <v>-1.0159787868545656E-2</v>
      </c>
      <c r="N276" s="22">
        <f t="shared" si="24"/>
        <v>-1.0416558528518305E-2</v>
      </c>
    </row>
    <row r="277" spans="1:14" x14ac:dyDescent="0.2">
      <c r="A277" s="3" t="d">
        <v>2021-10-03</v>
      </c>
      <c r="B277" s="11">
        <v>48233.99</v>
      </c>
      <c r="C277" s="11">
        <v>384647465.39999998</v>
      </c>
      <c r="D277" s="11">
        <v>48235.93</v>
      </c>
      <c r="E277" s="11">
        <v>56124159.590000004</v>
      </c>
      <c r="F277" s="11">
        <v>48242.26</v>
      </c>
      <c r="G277" s="11">
        <v>41021739.380000003</v>
      </c>
      <c r="H277" s="11">
        <v>48230.2</v>
      </c>
      <c r="I277" s="11">
        <v>79702104.370000005</v>
      </c>
      <c r="J277" s="11" t="str">
        <f t="shared" si="20"/>
        <v>44472</v>
      </c>
      <c r="K277" s="22">
        <f t="shared" si="21"/>
        <v>1.20924870676693E-2</v>
      </c>
      <c r="L277" s="22">
        <f t="shared" si="22"/>
        <v>1.153655805292142E-2</v>
      </c>
      <c r="M277" s="22">
        <f t="shared" si="23"/>
        <v>1.1856031210017548E-2</v>
      </c>
      <c r="N277" s="22">
        <f t="shared" si="24"/>
        <v>1.1921446854936679E-2</v>
      </c>
    </row>
    <row r="278" spans="1:14" x14ac:dyDescent="0.2">
      <c r="A278" s="3" t="d">
        <v>2021-10-04</v>
      </c>
      <c r="B278" s="11">
        <v>49245.54</v>
      </c>
      <c r="C278" s="11">
        <v>674750291.5</v>
      </c>
      <c r="D278" s="11">
        <v>49242.14</v>
      </c>
      <c r="E278" s="11">
        <v>132254666.2</v>
      </c>
      <c r="F278" s="11">
        <v>49236.38</v>
      </c>
      <c r="G278" s="11">
        <v>81669837.870000005</v>
      </c>
      <c r="H278" s="11">
        <v>49243.3</v>
      </c>
      <c r="I278" s="11">
        <v>136783377.09999999</v>
      </c>
      <c r="J278" s="11" t="str">
        <f t="shared" si="20"/>
        <v>44473</v>
      </c>
      <c r="K278" s="22">
        <f t="shared" si="21"/>
        <v>2.0971725540433361E-2</v>
      </c>
      <c r="L278" s="22">
        <f t="shared" si="22"/>
        <v>2.0860176221335403E-2</v>
      </c>
      <c r="M278" s="22">
        <f t="shared" si="23"/>
        <v>2.0606828950384903E-2</v>
      </c>
      <c r="N278" s="22">
        <f t="shared" si="24"/>
        <v>2.1005511069827731E-2</v>
      </c>
    </row>
    <row r="279" spans="1:14" x14ac:dyDescent="0.2">
      <c r="A279" s="3" t="d">
        <v>2021-10-05</v>
      </c>
      <c r="B279" s="11">
        <v>51493.99</v>
      </c>
      <c r="C279" s="11">
        <v>898317825.29999995</v>
      </c>
      <c r="D279" s="11">
        <v>51501.19</v>
      </c>
      <c r="E279" s="11">
        <v>111219079.5</v>
      </c>
      <c r="F279" s="11">
        <v>51525.46</v>
      </c>
      <c r="G279" s="11">
        <v>91889040.540000007</v>
      </c>
      <c r="H279" s="11">
        <v>51487</v>
      </c>
      <c r="I279" s="11">
        <v>204403189.59999999</v>
      </c>
      <c r="J279" s="11" t="str">
        <f t="shared" si="20"/>
        <v>44474</v>
      </c>
      <c r="K279" s="22">
        <f t="shared" si="21"/>
        <v>4.5657941815644643E-2</v>
      </c>
      <c r="L279" s="22">
        <f t="shared" si="22"/>
        <v>4.5876357120141487E-2</v>
      </c>
      <c r="M279" s="22">
        <f t="shared" si="23"/>
        <v>4.6491638906028365E-2</v>
      </c>
      <c r="N279" s="22">
        <f t="shared" si="24"/>
        <v>4.5563558900398649E-2</v>
      </c>
    </row>
    <row r="280" spans="1:14" x14ac:dyDescent="0.2">
      <c r="A280" s="3" t="d">
        <v>2021-10-06</v>
      </c>
      <c r="B280" s="11">
        <v>55339.48</v>
      </c>
      <c r="C280" s="11">
        <v>1383229646</v>
      </c>
      <c r="D280" s="11">
        <v>55345.79</v>
      </c>
      <c r="E280" s="11">
        <v>237529479.19999999</v>
      </c>
      <c r="F280" s="11">
        <v>55324.89</v>
      </c>
      <c r="G280" s="11">
        <v>168940927</v>
      </c>
      <c r="H280" s="11">
        <v>55350.2</v>
      </c>
      <c r="I280" s="11">
        <v>394748272</v>
      </c>
      <c r="J280" s="11" t="str">
        <f t="shared" si="20"/>
        <v>44475</v>
      </c>
      <c r="K280" s="22">
        <f t="shared" si="21"/>
        <v>7.4678423637399405E-2</v>
      </c>
      <c r="L280" s="22">
        <f t="shared" si="22"/>
        <v>7.4650702245909306E-2</v>
      </c>
      <c r="M280" s="22">
        <f t="shared" si="23"/>
        <v>7.3738885591705605E-2</v>
      </c>
      <c r="N280" s="22">
        <f t="shared" si="24"/>
        <v>7.5032532483927827E-2</v>
      </c>
    </row>
    <row r="281" spans="1:14" x14ac:dyDescent="0.2">
      <c r="A281" s="3" t="d">
        <v>2021-10-07</v>
      </c>
      <c r="B281" s="11">
        <v>53797.82</v>
      </c>
      <c r="C281" s="11">
        <v>859782271.10000002</v>
      </c>
      <c r="D281" s="11">
        <v>53787.6</v>
      </c>
      <c r="E281" s="11">
        <v>127509975.90000001</v>
      </c>
      <c r="F281" s="11">
        <v>53791.32</v>
      </c>
      <c r="G281" s="11">
        <v>81179010.709999993</v>
      </c>
      <c r="H281" s="11">
        <v>53817.3</v>
      </c>
      <c r="I281" s="11">
        <v>169570516.80000001</v>
      </c>
      <c r="J281" s="11" t="str">
        <f t="shared" si="20"/>
        <v>44476</v>
      </c>
      <c r="K281" s="22">
        <f t="shared" si="21"/>
        <v>-2.785823068810922E-2</v>
      </c>
      <c r="L281" s="22">
        <f t="shared" si="22"/>
        <v>-2.8153722261440306E-2</v>
      </c>
      <c r="M281" s="22">
        <f t="shared" si="23"/>
        <v>-2.7719350187591862E-2</v>
      </c>
      <c r="N281" s="22">
        <f t="shared" si="24"/>
        <v>-2.7694570209321645E-2</v>
      </c>
    </row>
    <row r="282" spans="1:14" x14ac:dyDescent="0.2">
      <c r="A282" s="3" t="d">
        <v>2021-10-08</v>
      </c>
      <c r="B282" s="11">
        <v>53963.82</v>
      </c>
      <c r="C282" s="11">
        <v>678189174.60000002</v>
      </c>
      <c r="D282" s="11">
        <v>53957.21</v>
      </c>
      <c r="E282" s="11">
        <v>121333322.7</v>
      </c>
      <c r="F282" s="11">
        <v>53949.4</v>
      </c>
      <c r="G282" s="11">
        <v>81593193.420000002</v>
      </c>
      <c r="H282" s="11">
        <v>53960.5</v>
      </c>
      <c r="I282" s="11">
        <v>143905068.09999999</v>
      </c>
      <c r="J282" s="11" t="str">
        <f t="shared" si="20"/>
        <v>44477</v>
      </c>
      <c r="K282" s="22">
        <f t="shared" si="21"/>
        <v>3.0856268897141437E-3</v>
      </c>
      <c r="L282" s="22">
        <f t="shared" si="22"/>
        <v>3.1533290200715935E-3</v>
      </c>
      <c r="M282" s="22">
        <f t="shared" si="23"/>
        <v>2.9387640979994245E-3</v>
      </c>
      <c r="N282" s="22">
        <f t="shared" si="24"/>
        <v>2.660854409269886E-3</v>
      </c>
    </row>
    <row r="283" spans="1:14" x14ac:dyDescent="0.2">
      <c r="A283" s="3" t="d">
        <v>2021-10-09</v>
      </c>
      <c r="B283" s="11">
        <v>54962.29</v>
      </c>
      <c r="C283" s="11">
        <v>390191120.30000001</v>
      </c>
      <c r="D283" s="11">
        <v>54976.92</v>
      </c>
      <c r="E283" s="11">
        <v>58218788.799999997</v>
      </c>
      <c r="F283" s="11">
        <v>54968.480000000003</v>
      </c>
      <c r="G283" s="11">
        <v>36661178.479999997</v>
      </c>
      <c r="H283" s="11">
        <v>54960.2</v>
      </c>
      <c r="I283" s="11">
        <v>67920235.150000006</v>
      </c>
      <c r="J283" s="11" t="str">
        <f t="shared" si="20"/>
        <v>44478</v>
      </c>
      <c r="K283" s="22">
        <f t="shared" si="21"/>
        <v>1.8502581915068372E-2</v>
      </c>
      <c r="L283" s="22">
        <f t="shared" si="22"/>
        <v>1.8898493825014295E-2</v>
      </c>
      <c r="M283" s="22">
        <f t="shared" si="23"/>
        <v>1.8889552061746695E-2</v>
      </c>
      <c r="N283" s="22">
        <f t="shared" si="24"/>
        <v>1.8526514765430324E-2</v>
      </c>
    </row>
    <row r="284" spans="1:14" x14ac:dyDescent="0.2">
      <c r="A284" s="3" t="d">
        <v>2021-10-10</v>
      </c>
      <c r="B284" s="11">
        <v>54690.53</v>
      </c>
      <c r="C284" s="11">
        <v>517509306.30000001</v>
      </c>
      <c r="D284" s="11">
        <v>54714.95</v>
      </c>
      <c r="E284" s="11">
        <v>95654762.400000006</v>
      </c>
      <c r="F284" s="11">
        <v>54704.74</v>
      </c>
      <c r="G284" s="11">
        <v>60198874.039999999</v>
      </c>
      <c r="H284" s="11">
        <v>54677.5</v>
      </c>
      <c r="I284" s="11">
        <v>126742746.7</v>
      </c>
      <c r="J284" s="11" t="str">
        <f t="shared" si="20"/>
        <v>44479</v>
      </c>
      <c r="K284" s="22">
        <f t="shared" si="21"/>
        <v>-4.9444810250810489E-3</v>
      </c>
      <c r="L284" s="22">
        <f t="shared" si="22"/>
        <v>-4.7650905143468147E-3</v>
      </c>
      <c r="M284" s="22">
        <f t="shared" si="23"/>
        <v>-4.7980224303092456E-3</v>
      </c>
      <c r="N284" s="22">
        <f t="shared" si="24"/>
        <v>-5.1437221844170544E-3</v>
      </c>
    </row>
    <row r="285" spans="1:14" x14ac:dyDescent="0.2">
      <c r="A285" s="3" t="d">
        <v>2021-10-11</v>
      </c>
      <c r="B285" s="11">
        <v>57487.44</v>
      </c>
      <c r="C285" s="11">
        <v>762877378.70000005</v>
      </c>
      <c r="D285" s="11">
        <v>57485.2</v>
      </c>
      <c r="E285" s="11">
        <v>111093097.5</v>
      </c>
      <c r="F285" s="11">
        <v>57500</v>
      </c>
      <c r="G285" s="11">
        <v>57374887.520000003</v>
      </c>
      <c r="H285" s="11">
        <v>57499.5</v>
      </c>
      <c r="I285" s="11">
        <v>158257205.19999999</v>
      </c>
      <c r="J285" s="11" t="str">
        <f t="shared" si="20"/>
        <v>44480</v>
      </c>
      <c r="K285" s="22">
        <f t="shared" si="21"/>
        <v>5.1140663657858187E-2</v>
      </c>
      <c r="L285" s="22">
        <f t="shared" si="22"/>
        <v>5.0630586338834327E-2</v>
      </c>
      <c r="M285" s="22">
        <f t="shared" si="23"/>
        <v>5.1097217535445827E-2</v>
      </c>
      <c r="N285" s="22">
        <f t="shared" si="24"/>
        <v>5.1611723286543842E-2</v>
      </c>
    </row>
    <row r="286" spans="1:14" x14ac:dyDescent="0.2">
      <c r="A286" s="3" t="d">
        <v>2021-10-12</v>
      </c>
      <c r="B286" s="11">
        <v>56005.1</v>
      </c>
      <c r="C286" s="11">
        <v>870821858.89999998</v>
      </c>
      <c r="D286" s="11">
        <v>55995.49</v>
      </c>
      <c r="E286" s="11">
        <v>181675032.09999999</v>
      </c>
      <c r="F286" s="11">
        <v>56019.08</v>
      </c>
      <c r="G286" s="11">
        <v>101909718.2</v>
      </c>
      <c r="H286" s="11">
        <v>56010.1</v>
      </c>
      <c r="I286" s="11">
        <v>207591488.59999999</v>
      </c>
      <c r="J286" s="11" t="str">
        <f t="shared" si="20"/>
        <v>44481</v>
      </c>
      <c r="K286" s="22">
        <f t="shared" si="21"/>
        <v>-2.5785458527984639E-2</v>
      </c>
      <c r="L286" s="22">
        <f t="shared" si="22"/>
        <v>-2.5914670210767321E-2</v>
      </c>
      <c r="M286" s="22">
        <f t="shared" si="23"/>
        <v>-2.5755130434782614E-2</v>
      </c>
      <c r="N286" s="22">
        <f t="shared" si="24"/>
        <v>-2.5902833937686442E-2</v>
      </c>
    </row>
    <row r="287" spans="1:14" x14ac:dyDescent="0.2">
      <c r="A287" s="3" t="d">
        <v>2021-10-13</v>
      </c>
      <c r="B287" s="11">
        <v>57367.32</v>
      </c>
      <c r="C287" s="11">
        <v>823112829.79999995</v>
      </c>
      <c r="D287" s="11">
        <v>57374.55</v>
      </c>
      <c r="E287" s="11">
        <v>187438862.19999999</v>
      </c>
      <c r="F287" s="11">
        <v>57382.21</v>
      </c>
      <c r="G287" s="11">
        <v>77649947.430000007</v>
      </c>
      <c r="H287" s="11">
        <v>57381.2</v>
      </c>
      <c r="I287" s="11">
        <v>169136550.40000001</v>
      </c>
      <c r="J287" s="11" t="str">
        <f t="shared" si="20"/>
        <v>44482</v>
      </c>
      <c r="K287" s="22">
        <f t="shared" si="21"/>
        <v>2.4323141999567977E-2</v>
      </c>
      <c r="L287" s="22">
        <f t="shared" si="22"/>
        <v>2.4628054866561611E-2</v>
      </c>
      <c r="M287" s="22">
        <f t="shared" si="23"/>
        <v>2.4333316434329122E-2</v>
      </c>
      <c r="N287" s="22">
        <f t="shared" si="24"/>
        <v>2.4479513516312279E-2</v>
      </c>
    </row>
    <row r="288" spans="1:14" x14ac:dyDescent="0.2">
      <c r="A288" s="3" t="d">
        <v>2021-10-14</v>
      </c>
      <c r="B288" s="11">
        <v>57359.51</v>
      </c>
      <c r="C288" s="11">
        <v>702933840.79999995</v>
      </c>
      <c r="D288" s="11">
        <v>57371.58</v>
      </c>
      <c r="E288" s="11">
        <v>108299062.8</v>
      </c>
      <c r="F288" s="11">
        <v>57319</v>
      </c>
      <c r="G288" s="11">
        <v>68520988.840000004</v>
      </c>
      <c r="H288" s="11">
        <v>57377.599999999999</v>
      </c>
      <c r="I288" s="11">
        <v>149575219</v>
      </c>
      <c r="J288" s="11" t="str">
        <f t="shared" si="20"/>
        <v>44483</v>
      </c>
      <c r="K288" s="22">
        <f t="shared" si="21"/>
        <v>-1.361402275720236E-4</v>
      </c>
      <c r="L288" s="22">
        <f t="shared" si="22"/>
        <v>-5.1765111883206316E-5</v>
      </c>
      <c r="M288" s="22">
        <f t="shared" si="23"/>
        <v>-1.1015609193162357E-3</v>
      </c>
      <c r="N288" s="22">
        <f t="shared" si="24"/>
        <v>-6.2738318473587462E-5</v>
      </c>
    </row>
    <row r="289" spans="1:14" x14ac:dyDescent="0.2">
      <c r="A289" s="3" t="d">
        <v>2021-10-15</v>
      </c>
      <c r="B289" s="11">
        <v>61695.39</v>
      </c>
      <c r="C289" s="11">
        <v>1632834187</v>
      </c>
      <c r="D289" s="11">
        <v>61657.35</v>
      </c>
      <c r="E289" s="11">
        <v>252890681.40000001</v>
      </c>
      <c r="F289" s="11">
        <v>61665.41</v>
      </c>
      <c r="G289" s="11">
        <v>195581280.09999999</v>
      </c>
      <c r="H289" s="11">
        <v>61656.2</v>
      </c>
      <c r="I289" s="11">
        <v>311928177.89999998</v>
      </c>
      <c r="J289" s="11" t="str">
        <f t="shared" si="20"/>
        <v>44484</v>
      </c>
      <c r="K289" s="22">
        <f t="shared" si="21"/>
        <v>7.5591301250655718E-2</v>
      </c>
      <c r="L289" s="22">
        <f t="shared" si="22"/>
        <v>7.4701969163129212E-2</v>
      </c>
      <c r="M289" s="22">
        <f t="shared" si="23"/>
        <v>7.5828433852649368E-2</v>
      </c>
      <c r="N289" s="22">
        <f t="shared" si="24"/>
        <v>7.4569169850255079E-2</v>
      </c>
    </row>
    <row r="290" spans="1:14" x14ac:dyDescent="0.2">
      <c r="A290" s="3" t="d">
        <v>2021-10-16</v>
      </c>
      <c r="B290" s="11">
        <v>60877.42</v>
      </c>
      <c r="C290" s="11">
        <v>621912647.79999995</v>
      </c>
      <c r="D290" s="11">
        <v>60870.26</v>
      </c>
      <c r="E290" s="11">
        <v>77389997.590000004</v>
      </c>
      <c r="F290" s="11">
        <v>60864.75</v>
      </c>
      <c r="G290" s="11">
        <v>56802331.170000002</v>
      </c>
      <c r="H290" s="11">
        <v>60873.4</v>
      </c>
      <c r="I290" s="11">
        <v>120200186.7</v>
      </c>
      <c r="J290" s="11" t="str">
        <f t="shared" si="20"/>
        <v>44485</v>
      </c>
      <c r="K290" s="22">
        <f t="shared" si="21"/>
        <v>-1.3258202922455053E-2</v>
      </c>
      <c r="L290" s="22">
        <f t="shared" si="22"/>
        <v>-1.2765550254754676E-2</v>
      </c>
      <c r="M290" s="22">
        <f t="shared" si="23"/>
        <v>-1.2983940267323302E-2</v>
      </c>
      <c r="N290" s="22">
        <f t="shared" si="24"/>
        <v>-1.2696208978172474E-2</v>
      </c>
    </row>
    <row r="291" spans="1:14" x14ac:dyDescent="0.2">
      <c r="A291" s="3" t="d">
        <v>2021-10-17</v>
      </c>
      <c r="B291" s="11">
        <v>61527.11</v>
      </c>
      <c r="C291" s="11">
        <v>554996251.5</v>
      </c>
      <c r="D291" s="11">
        <v>61538.97</v>
      </c>
      <c r="E291" s="11">
        <v>76531265.290000007</v>
      </c>
      <c r="F291" s="11">
        <v>61536.09</v>
      </c>
      <c r="G291" s="11">
        <v>48770421.659999996</v>
      </c>
      <c r="H291" s="11">
        <v>61526.5</v>
      </c>
      <c r="I291" s="11">
        <v>129683759.3</v>
      </c>
      <c r="J291" s="11" t="str">
        <f t="shared" si="20"/>
        <v>44486</v>
      </c>
      <c r="K291" s="22">
        <f t="shared" si="21"/>
        <v>1.0672101412970481E-2</v>
      </c>
      <c r="L291" s="22">
        <f t="shared" si="22"/>
        <v>1.0985824604659244E-2</v>
      </c>
      <c r="M291" s="22">
        <f t="shared" si="23"/>
        <v>1.1030029696992072E-2</v>
      </c>
      <c r="N291" s="22">
        <f t="shared" si="24"/>
        <v>1.07288240840826E-2</v>
      </c>
    </row>
    <row r="292" spans="1:14" x14ac:dyDescent="0.2">
      <c r="A292" s="3" t="d">
        <v>2021-10-18</v>
      </c>
      <c r="B292" s="11">
        <v>62042.41</v>
      </c>
      <c r="C292" s="11">
        <v>1221257135</v>
      </c>
      <c r="D292" s="11">
        <v>62034.65</v>
      </c>
      <c r="E292" s="11">
        <v>354911330.19999999</v>
      </c>
      <c r="F292" s="11">
        <v>62080.22</v>
      </c>
      <c r="G292" s="11">
        <v>161804918.19999999</v>
      </c>
      <c r="H292" s="11">
        <v>62037.7</v>
      </c>
      <c r="I292" s="11">
        <v>210201480.19999999</v>
      </c>
      <c r="J292" s="11" t="str">
        <f t="shared" si="20"/>
        <v>44487</v>
      </c>
      <c r="K292" s="22">
        <f t="shared" si="21"/>
        <v>8.375169904778712E-3</v>
      </c>
      <c r="L292" s="22">
        <f t="shared" si="22"/>
        <v>8.0547334477649724E-3</v>
      </c>
      <c r="M292" s="22">
        <f t="shared" si="23"/>
        <v>8.8424532660427158E-3</v>
      </c>
      <c r="N292" s="22">
        <f t="shared" si="24"/>
        <v>8.3086149870381654E-3</v>
      </c>
    </row>
    <row r="293" spans="1:14" x14ac:dyDescent="0.2">
      <c r="A293" s="3" t="d">
        <v>2021-10-19</v>
      </c>
      <c r="B293" s="11">
        <v>64303.14</v>
      </c>
      <c r="C293" s="11">
        <v>1095127707</v>
      </c>
      <c r="D293" s="11">
        <v>64241.61</v>
      </c>
      <c r="E293" s="11">
        <v>205532573.5</v>
      </c>
      <c r="F293" s="11">
        <v>64291.8</v>
      </c>
      <c r="G293" s="11">
        <v>125259589.7</v>
      </c>
      <c r="H293" s="11">
        <v>64284.9</v>
      </c>
      <c r="I293" s="11">
        <v>224207389.40000001</v>
      </c>
      <c r="J293" s="11" t="str">
        <f t="shared" si="20"/>
        <v>44488</v>
      </c>
      <c r="K293" s="22">
        <f t="shared" si="21"/>
        <v>3.6438462013322681E-2</v>
      </c>
      <c r="L293" s="22">
        <f t="shared" si="22"/>
        <v>3.5576246500947484E-2</v>
      </c>
      <c r="M293" s="22">
        <f t="shared" si="23"/>
        <v>3.5624551588251396E-2</v>
      </c>
      <c r="N293" s="22">
        <f t="shared" si="24"/>
        <v>3.6223135287091646E-2</v>
      </c>
    </row>
    <row r="294" spans="1:14" x14ac:dyDescent="0.2">
      <c r="A294" s="3" t="d">
        <v>2021-10-20</v>
      </c>
      <c r="B294" s="11">
        <v>66026.539999999994</v>
      </c>
      <c r="C294" s="11">
        <v>1261288620</v>
      </c>
      <c r="D294" s="11">
        <v>65990.31</v>
      </c>
      <c r="E294" s="11">
        <v>201749572.30000001</v>
      </c>
      <c r="F294" s="11">
        <v>66039.759999999995</v>
      </c>
      <c r="G294" s="11">
        <v>168425211.5</v>
      </c>
      <c r="H294" s="11">
        <v>66035.8</v>
      </c>
      <c r="I294" s="11">
        <v>232747298.59999999</v>
      </c>
      <c r="J294" s="11" t="str">
        <f t="shared" si="20"/>
        <v>44489</v>
      </c>
      <c r="K294" s="22">
        <f t="shared" si="21"/>
        <v>2.6801179538044284E-2</v>
      </c>
      <c r="L294" s="22">
        <f t="shared" si="22"/>
        <v>2.7220675197897393E-2</v>
      </c>
      <c r="M294" s="22">
        <f t="shared" si="23"/>
        <v>2.7187915099592619E-2</v>
      </c>
      <c r="N294" s="22">
        <f t="shared" si="24"/>
        <v>2.7236567218740237E-2</v>
      </c>
    </row>
    <row r="295" spans="1:14" x14ac:dyDescent="0.2">
      <c r="A295" s="3" t="d">
        <v>2021-10-21</v>
      </c>
      <c r="B295" s="11">
        <v>62204.02</v>
      </c>
      <c r="C295" s="11">
        <v>1507142463</v>
      </c>
      <c r="D295" s="11">
        <v>62219.44</v>
      </c>
      <c r="E295" s="11">
        <v>251011591.09999999</v>
      </c>
      <c r="F295" s="11">
        <v>62218.559999999998</v>
      </c>
      <c r="G295" s="11">
        <v>192689994.09999999</v>
      </c>
      <c r="H295" s="11">
        <v>62198</v>
      </c>
      <c r="I295" s="11">
        <v>414146391.30000001</v>
      </c>
      <c r="J295" s="11" t="str">
        <f t="shared" si="20"/>
        <v>44490</v>
      </c>
      <c r="K295" s="22">
        <f t="shared" si="21"/>
        <v>-5.7893689416407379E-2</v>
      </c>
      <c r="L295" s="22">
        <f t="shared" si="22"/>
        <v>-5.714278353897706E-2</v>
      </c>
      <c r="M295" s="22">
        <f t="shared" si="23"/>
        <v>-5.7862112157887835E-2</v>
      </c>
      <c r="N295" s="22">
        <f t="shared" si="24"/>
        <v>-5.811696080005091E-2</v>
      </c>
    </row>
    <row r="296" spans="1:14" x14ac:dyDescent="0.2">
      <c r="A296" s="3" t="d">
        <v>2021-10-22</v>
      </c>
      <c r="B296" s="11">
        <v>60687.64</v>
      </c>
      <c r="C296" s="11">
        <v>1063877896</v>
      </c>
      <c r="D296" s="11">
        <v>60702.68</v>
      </c>
      <c r="E296" s="11">
        <v>196102809.90000001</v>
      </c>
      <c r="F296" s="11">
        <v>60695.95</v>
      </c>
      <c r="G296" s="11">
        <v>116017337.2</v>
      </c>
      <c r="H296" s="11">
        <v>60687.5</v>
      </c>
      <c r="I296" s="11">
        <v>183960339.19999999</v>
      </c>
      <c r="J296" s="11" t="str">
        <f t="shared" si="20"/>
        <v>44491</v>
      </c>
      <c r="K296" s="22">
        <f t="shared" si="21"/>
        <v>-2.437752415358363E-2</v>
      </c>
      <c r="L296" s="22">
        <f t="shared" si="22"/>
        <v>-2.4377590026525509E-2</v>
      </c>
      <c r="M296" s="22">
        <f t="shared" si="23"/>
        <v>-2.447195820668302E-2</v>
      </c>
      <c r="N296" s="22">
        <f t="shared" si="24"/>
        <v>-2.4285346795716922E-2</v>
      </c>
    </row>
    <row r="297" spans="1:14" x14ac:dyDescent="0.2">
      <c r="A297" s="3" t="d">
        <v>2021-10-23</v>
      </c>
      <c r="B297" s="11">
        <v>61300.01</v>
      </c>
      <c r="C297" s="11">
        <v>409608769.30000001</v>
      </c>
      <c r="D297" s="11">
        <v>61338.76</v>
      </c>
      <c r="E297" s="11">
        <v>64488937.420000002</v>
      </c>
      <c r="F297" s="11">
        <v>61330.55</v>
      </c>
      <c r="G297" s="11">
        <v>34668770.130000003</v>
      </c>
      <c r="H297" s="11">
        <v>61296.9</v>
      </c>
      <c r="I297" s="11">
        <v>77883014.780000001</v>
      </c>
      <c r="J297" s="11" t="str">
        <f t="shared" si="20"/>
        <v>44492</v>
      </c>
      <c r="K297" s="22">
        <f t="shared" si="21"/>
        <v>1.0090522551214676E-2</v>
      </c>
      <c r="L297" s="22">
        <f t="shared" si="22"/>
        <v>1.0478614782741147E-2</v>
      </c>
      <c r="M297" s="22">
        <f t="shared" si="23"/>
        <v>1.0455392822750209E-2</v>
      </c>
      <c r="N297" s="22">
        <f t="shared" si="24"/>
        <v>1.0041606591143282E-2</v>
      </c>
    </row>
    <row r="298" spans="1:14" x14ac:dyDescent="0.2">
      <c r="A298" s="3" t="d">
        <v>2021-10-24</v>
      </c>
      <c r="B298" s="11">
        <v>60854.48</v>
      </c>
      <c r="C298" s="11">
        <v>518715767.80000001</v>
      </c>
      <c r="D298" s="11">
        <v>60910.16</v>
      </c>
      <c r="E298" s="11">
        <v>72870219.799999997</v>
      </c>
      <c r="F298" s="11">
        <v>60854.05</v>
      </c>
      <c r="G298" s="11">
        <v>47663083.560000002</v>
      </c>
      <c r="H298" s="11">
        <v>60882.5</v>
      </c>
      <c r="I298" s="11">
        <v>87286493.200000003</v>
      </c>
      <c r="J298" s="11" t="str">
        <f t="shared" si="20"/>
        <v>44493</v>
      </c>
      <c r="K298" s="22">
        <f t="shared" si="21"/>
        <v>-7.2680249154934984E-3</v>
      </c>
      <c r="L298" s="22">
        <f t="shared" si="22"/>
        <v>-6.9874252430274231E-3</v>
      </c>
      <c r="M298" s="22">
        <f t="shared" si="23"/>
        <v>-7.7693743167148721E-3</v>
      </c>
      <c r="N298" s="22">
        <f t="shared" si="24"/>
        <v>-6.7605376454600297E-3</v>
      </c>
    </row>
    <row r="299" spans="1:14" x14ac:dyDescent="0.2">
      <c r="A299" s="3" t="d">
        <v>2021-10-25</v>
      </c>
      <c r="B299" s="11">
        <v>63083.54</v>
      </c>
      <c r="C299" s="11">
        <v>658646515</v>
      </c>
      <c r="D299" s="11">
        <v>63101.43</v>
      </c>
      <c r="E299" s="11">
        <v>108558590.40000001</v>
      </c>
      <c r="F299" s="11">
        <v>63084.81</v>
      </c>
      <c r="G299" s="11">
        <v>93347814.609999999</v>
      </c>
      <c r="H299" s="11">
        <v>63081.8</v>
      </c>
      <c r="I299" s="11">
        <v>141475041</v>
      </c>
      <c r="J299" s="11" t="str">
        <f t="shared" si="20"/>
        <v>44494</v>
      </c>
      <c r="K299" s="22">
        <f t="shared" si="21"/>
        <v>3.6629349227862873E-2</v>
      </c>
      <c r="L299" s="22">
        <f t="shared" si="22"/>
        <v>3.5975443177295841E-2</v>
      </c>
      <c r="M299" s="22">
        <f t="shared" si="23"/>
        <v>3.6657543746061227E-2</v>
      </c>
      <c r="N299" s="22">
        <f t="shared" si="24"/>
        <v>3.612368086067419E-2</v>
      </c>
    </row>
    <row r="300" spans="1:14" x14ac:dyDescent="0.2">
      <c r="A300" s="3" t="d">
        <v>2021-10-26</v>
      </c>
      <c r="B300" s="11">
        <v>60337.62</v>
      </c>
      <c r="C300" s="11">
        <v>752847101.89999998</v>
      </c>
      <c r="D300" s="11">
        <v>60328.22</v>
      </c>
      <c r="E300" s="11">
        <v>121657558.5</v>
      </c>
      <c r="F300" s="11">
        <v>60300.4</v>
      </c>
      <c r="G300" s="11">
        <v>77611634.129999995</v>
      </c>
      <c r="H300" s="11">
        <v>60310.2</v>
      </c>
      <c r="I300" s="11">
        <v>158797008.80000001</v>
      </c>
      <c r="J300" s="11" t="str">
        <f t="shared" si="20"/>
        <v>44495</v>
      </c>
      <c r="K300" s="22">
        <f t="shared" si="21"/>
        <v>-4.3528311822703669E-2</v>
      </c>
      <c r="L300" s="22">
        <f t="shared" si="22"/>
        <v>-4.3948449345759699E-2</v>
      </c>
      <c r="M300" s="22">
        <f t="shared" si="23"/>
        <v>-4.4137566555245145E-2</v>
      </c>
      <c r="N300" s="22">
        <f t="shared" si="24"/>
        <v>-4.3936602950454873E-2</v>
      </c>
    </row>
    <row r="301" spans="1:14" x14ac:dyDescent="0.2">
      <c r="A301" s="3" t="d">
        <v>2021-10-27</v>
      </c>
      <c r="B301" s="11">
        <v>58455.47</v>
      </c>
      <c r="C301" s="11">
        <v>1118488463</v>
      </c>
      <c r="D301" s="11">
        <v>58465.9</v>
      </c>
      <c r="E301" s="11">
        <v>206590618.5</v>
      </c>
      <c r="F301" s="11">
        <v>58473.61</v>
      </c>
      <c r="G301" s="11">
        <v>110958752.3</v>
      </c>
      <c r="H301" s="11">
        <v>58500.1</v>
      </c>
      <c r="I301" s="11">
        <v>234933170.90000001</v>
      </c>
      <c r="J301" s="11" t="str">
        <f t="shared" si="20"/>
        <v>44496</v>
      </c>
      <c r="K301" s="22">
        <f t="shared" si="21"/>
        <v>-3.1193640054082317E-2</v>
      </c>
      <c r="L301" s="22">
        <f t="shared" si="22"/>
        <v>-3.0869798578509355E-2</v>
      </c>
      <c r="M301" s="22">
        <f t="shared" si="23"/>
        <v>-3.0294823914932545E-2</v>
      </c>
      <c r="N301" s="22">
        <f t="shared" si="24"/>
        <v>-3.0013165268893083E-2</v>
      </c>
    </row>
    <row r="302" spans="1:14" x14ac:dyDescent="0.2">
      <c r="A302" s="3" t="d">
        <v>2021-10-28</v>
      </c>
      <c r="B302" s="11">
        <v>60591.65</v>
      </c>
      <c r="C302" s="11">
        <v>1167707120</v>
      </c>
      <c r="D302" s="11">
        <v>60592.76</v>
      </c>
      <c r="E302" s="11">
        <v>226678316.80000001</v>
      </c>
      <c r="F302" s="11">
        <v>60602.63</v>
      </c>
      <c r="G302" s="11">
        <v>153045007.19999999</v>
      </c>
      <c r="H302" s="11">
        <v>60613.5</v>
      </c>
      <c r="I302" s="11">
        <v>272759168.60000002</v>
      </c>
      <c r="J302" s="11" t="str">
        <f t="shared" si="20"/>
        <v>44497</v>
      </c>
      <c r="K302" s="22">
        <f t="shared" si="21"/>
        <v>3.654371438635251E-2</v>
      </c>
      <c r="L302" s="22">
        <f t="shared" si="22"/>
        <v>3.6377786025700409E-2</v>
      </c>
      <c r="M302" s="22">
        <f t="shared" si="23"/>
        <v>3.6409929197119828E-2</v>
      </c>
      <c r="N302" s="22">
        <f t="shared" si="24"/>
        <v>3.6126433971907845E-2</v>
      </c>
    </row>
    <row r="303" spans="1:14" x14ac:dyDescent="0.2">
      <c r="A303" s="3" t="d">
        <v>2021-10-29</v>
      </c>
      <c r="B303" s="11">
        <v>62276.72</v>
      </c>
      <c r="C303" s="11">
        <v>954108079</v>
      </c>
      <c r="D303" s="11">
        <v>62301.59</v>
      </c>
      <c r="E303" s="11">
        <v>239039257.09999999</v>
      </c>
      <c r="F303" s="11">
        <v>62292.800000000003</v>
      </c>
      <c r="G303" s="11">
        <v>124186317.40000001</v>
      </c>
      <c r="H303" s="11">
        <v>62246.5</v>
      </c>
      <c r="I303" s="11">
        <v>168337492</v>
      </c>
      <c r="J303" s="11" t="str">
        <f t="shared" si="20"/>
        <v>44498</v>
      </c>
      <c r="K303" s="22">
        <f t="shared" si="21"/>
        <v>2.7810267586375392E-2</v>
      </c>
      <c r="L303" s="22">
        <f t="shared" si="22"/>
        <v>2.8201884185503179E-2</v>
      </c>
      <c r="M303" s="22">
        <f t="shared" si="23"/>
        <v>2.7889383678563195E-2</v>
      </c>
      <c r="N303" s="22">
        <f t="shared" si="24"/>
        <v>2.694119296856301E-2</v>
      </c>
    </row>
    <row r="304" spans="1:14" x14ac:dyDescent="0.2">
      <c r="A304" s="3" t="d">
        <v>2021-10-30</v>
      </c>
      <c r="B304" s="11">
        <v>61892.41</v>
      </c>
      <c r="C304" s="11">
        <v>418422643.5</v>
      </c>
      <c r="D304" s="11">
        <v>61932.3</v>
      </c>
      <c r="E304" s="11">
        <v>95014731.469999999</v>
      </c>
      <c r="F304" s="11">
        <v>61907.360000000001</v>
      </c>
      <c r="G304" s="11">
        <v>52039209.670000002</v>
      </c>
      <c r="H304" s="11">
        <v>61866.3</v>
      </c>
      <c r="I304" s="11">
        <v>74019449.530000001</v>
      </c>
      <c r="J304" s="11" t="str">
        <f t="shared" si="20"/>
        <v>44499</v>
      </c>
      <c r="K304" s="22">
        <f t="shared" si="21"/>
        <v>-6.1710057947816921E-3</v>
      </c>
      <c r="L304" s="22">
        <f t="shared" si="22"/>
        <v>-5.9274570681100425E-3</v>
      </c>
      <c r="M304" s="22">
        <f t="shared" si="23"/>
        <v>-6.1875529756247882E-3</v>
      </c>
      <c r="N304" s="22">
        <f t="shared" si="24"/>
        <v>-6.1079739423099966E-3</v>
      </c>
    </row>
    <row r="305" spans="1:14" x14ac:dyDescent="0.2">
      <c r="A305" s="3" t="d">
        <v>2021-10-31</v>
      </c>
      <c r="B305" s="11">
        <v>61343.68</v>
      </c>
      <c r="C305" s="11">
        <v>511024042.60000002</v>
      </c>
      <c r="D305" s="11">
        <v>61359.44</v>
      </c>
      <c r="E305" s="11">
        <v>94567393.030000001</v>
      </c>
      <c r="F305" s="11">
        <v>61347.3</v>
      </c>
      <c r="G305" s="11">
        <v>69383269.269999996</v>
      </c>
      <c r="H305" s="11">
        <v>61380.1</v>
      </c>
      <c r="I305" s="11">
        <v>92794046.060000002</v>
      </c>
      <c r="J305" s="11" t="str">
        <f t="shared" si="20"/>
        <v>44500</v>
      </c>
      <c r="K305" s="22">
        <f t="shared" si="21"/>
        <v>-8.8658690136642626E-3</v>
      </c>
      <c r="L305" s="22">
        <f t="shared" si="22"/>
        <v>-9.2497775797120152E-3</v>
      </c>
      <c r="M305" s="22">
        <f t="shared" si="23"/>
        <v>-9.0467433920619067E-3</v>
      </c>
      <c r="N305" s="22">
        <f t="shared" si="24"/>
        <v>-7.8588827843268927E-3</v>
      </c>
    </row>
    <row r="306" spans="1:14" x14ac:dyDescent="0.2">
      <c r="A306" s="3" t="d">
        <v>2021-11-01</v>
      </c>
      <c r="B306" s="11">
        <v>60949.54</v>
      </c>
      <c r="C306" s="11">
        <v>717733966.20000005</v>
      </c>
      <c r="D306" s="11">
        <v>60922.85</v>
      </c>
      <c r="E306" s="11">
        <v>153708031.40000001</v>
      </c>
      <c r="F306" s="11">
        <v>60961.5</v>
      </c>
      <c r="G306" s="11">
        <v>84500572.780000001</v>
      </c>
      <c r="H306" s="11">
        <v>60954.5</v>
      </c>
      <c r="I306" s="11">
        <v>162322245.30000001</v>
      </c>
      <c r="J306" s="11" t="str">
        <f t="shared" si="20"/>
        <v>44501</v>
      </c>
      <c r="K306" s="22">
        <f t="shared" si="21"/>
        <v>-6.4251117637545985E-3</v>
      </c>
      <c r="L306" s="22">
        <f t="shared" si="22"/>
        <v>-7.1152865801904497E-3</v>
      </c>
      <c r="M306" s="22">
        <f t="shared" si="23"/>
        <v>-6.2887853255155779E-3</v>
      </c>
      <c r="N306" s="22">
        <f t="shared" si="24"/>
        <v>-6.933843379205995E-3</v>
      </c>
    </row>
    <row r="307" spans="1:14" x14ac:dyDescent="0.2">
      <c r="A307" s="3" t="d">
        <v>2021-11-02</v>
      </c>
      <c r="B307" s="11">
        <v>63266.51</v>
      </c>
      <c r="C307" s="11">
        <v>860384603</v>
      </c>
      <c r="D307" s="11">
        <v>63260</v>
      </c>
      <c r="E307" s="11">
        <v>208355243.09999999</v>
      </c>
      <c r="F307" s="11">
        <v>63258.2</v>
      </c>
      <c r="G307" s="11">
        <v>118939587.09999999</v>
      </c>
      <c r="H307" s="11">
        <v>63279.7</v>
      </c>
      <c r="I307" s="11">
        <v>173275714.59999999</v>
      </c>
      <c r="J307" s="11" t="str">
        <f t="shared" si="20"/>
        <v>44502</v>
      </c>
      <c r="K307" s="22">
        <f t="shared" si="21"/>
        <v>3.8014560897424277E-2</v>
      </c>
      <c r="L307" s="22">
        <f t="shared" si="22"/>
        <v>3.836245349651235E-2</v>
      </c>
      <c r="M307" s="22">
        <f t="shared" si="23"/>
        <v>3.7674597901954376E-2</v>
      </c>
      <c r="N307" s="22">
        <f t="shared" si="24"/>
        <v>3.8146486313561656E-2</v>
      </c>
    </row>
    <row r="308" spans="1:14" x14ac:dyDescent="0.2">
      <c r="A308" s="3" t="d">
        <v>2021-11-03</v>
      </c>
      <c r="B308" s="11">
        <v>62935.41</v>
      </c>
      <c r="C308" s="11">
        <v>811153512.10000002</v>
      </c>
      <c r="D308" s="11">
        <v>62930.720000000001</v>
      </c>
      <c r="E308" s="11">
        <v>134510431.5</v>
      </c>
      <c r="F308" s="11">
        <v>62939.34</v>
      </c>
      <c r="G308" s="11">
        <v>98681920.760000005</v>
      </c>
      <c r="H308" s="11">
        <v>62942.9</v>
      </c>
      <c r="I308" s="11">
        <v>161113191.90000001</v>
      </c>
      <c r="J308" s="11" t="str">
        <f t="shared" si="20"/>
        <v>44503</v>
      </c>
      <c r="K308" s="22">
        <f t="shared" si="21"/>
        <v>-5.2334165421800138E-3</v>
      </c>
      <c r="L308" s="22">
        <f t="shared" si="22"/>
        <v>-5.205184950995867E-3</v>
      </c>
      <c r="M308" s="22">
        <f t="shared" si="23"/>
        <v>-5.0406113357636118E-3</v>
      </c>
      <c r="N308" s="22">
        <f t="shared" si="24"/>
        <v>-5.3224019709321446E-3</v>
      </c>
    </row>
    <row r="309" spans="1:14" x14ac:dyDescent="0.2">
      <c r="A309" s="3" t="d">
        <v>2021-11-04</v>
      </c>
      <c r="B309" s="11">
        <v>61444.5</v>
      </c>
      <c r="C309" s="11">
        <v>681849758.70000005</v>
      </c>
      <c r="D309" s="11">
        <v>61457.25</v>
      </c>
      <c r="E309" s="11">
        <v>93149175.209999993</v>
      </c>
      <c r="F309" s="11">
        <v>61452.63</v>
      </c>
      <c r="G309" s="11">
        <v>60633092.710000001</v>
      </c>
      <c r="H309" s="11">
        <v>61449</v>
      </c>
      <c r="I309" s="11">
        <v>115661088.3</v>
      </c>
      <c r="J309" s="11" t="str">
        <f t="shared" si="20"/>
        <v>44504</v>
      </c>
      <c r="K309" s="22">
        <f t="shared" si="21"/>
        <v>-2.3689525499238084E-2</v>
      </c>
      <c r="L309" s="22">
        <f t="shared" si="22"/>
        <v>-2.3414160842272325E-2</v>
      </c>
      <c r="M309" s="22">
        <f t="shared" si="23"/>
        <v>-2.3621315380809471E-2</v>
      </c>
      <c r="N309" s="22">
        <f t="shared" si="24"/>
        <v>-2.373420989500008E-2</v>
      </c>
    </row>
    <row r="310" spans="1:14" x14ac:dyDescent="0.2">
      <c r="A310" s="3" t="d">
        <v>2021-11-05</v>
      </c>
      <c r="B310" s="11">
        <v>61006.15</v>
      </c>
      <c r="C310" s="11">
        <v>650633955.39999998</v>
      </c>
      <c r="D310" s="11">
        <v>61031.91</v>
      </c>
      <c r="E310" s="11">
        <v>96438659.310000002</v>
      </c>
      <c r="F310" s="11">
        <v>61020.37</v>
      </c>
      <c r="G310" s="11">
        <v>67404555.870000005</v>
      </c>
      <c r="H310" s="11">
        <v>61006.2</v>
      </c>
      <c r="I310" s="11">
        <v>87989322.099999994</v>
      </c>
      <c r="J310" s="11" t="str">
        <f t="shared" si="20"/>
        <v>44505</v>
      </c>
      <c r="K310" s="22">
        <f t="shared" si="21"/>
        <v>-7.1340803489327032E-3</v>
      </c>
      <c r="L310" s="22">
        <f t="shared" si="22"/>
        <v>-6.920908436352069E-3</v>
      </c>
      <c r="M310" s="22">
        <f t="shared" si="23"/>
        <v>-7.0340358093704536E-3</v>
      </c>
      <c r="N310" s="22">
        <f t="shared" si="24"/>
        <v>-7.2059756871551972E-3</v>
      </c>
    </row>
    <row r="311" spans="1:14" x14ac:dyDescent="0.2">
      <c r="A311" s="3" t="d">
        <v>2021-11-06</v>
      </c>
      <c r="B311" s="11">
        <v>61539.31</v>
      </c>
      <c r="C311" s="11">
        <v>387789463.5</v>
      </c>
      <c r="D311" s="11">
        <v>61542.44</v>
      </c>
      <c r="E311" s="11">
        <v>77204533.689999998</v>
      </c>
      <c r="F311" s="11">
        <v>61557</v>
      </c>
      <c r="G311" s="11">
        <v>41674002.729999997</v>
      </c>
      <c r="H311" s="11">
        <v>61536.3</v>
      </c>
      <c r="I311" s="11">
        <v>81534589.099999994</v>
      </c>
      <c r="J311" s="11" t="str">
        <f t="shared" si="20"/>
        <v>44506</v>
      </c>
      <c r="K311" s="22">
        <f t="shared" si="21"/>
        <v>8.7394467606953796E-3</v>
      </c>
      <c r="L311" s="22">
        <f t="shared" si="22"/>
        <v>8.3649684238948918E-3</v>
      </c>
      <c r="M311" s="22">
        <f t="shared" si="23"/>
        <v>8.794276403109258E-3</v>
      </c>
      <c r="N311" s="22">
        <f t="shared" si="24"/>
        <v>8.6892807616276713E-3</v>
      </c>
    </row>
    <row r="312" spans="1:14" x14ac:dyDescent="0.2">
      <c r="A312" s="3" t="d">
        <v>2021-11-07</v>
      </c>
      <c r="B312" s="11">
        <v>63309.13</v>
      </c>
      <c r="C312" s="11">
        <v>348351782.89999998</v>
      </c>
      <c r="D312" s="11">
        <v>63300</v>
      </c>
      <c r="E312" s="11">
        <v>69412918.180000007</v>
      </c>
      <c r="F312" s="11">
        <v>63324.14</v>
      </c>
      <c r="G312" s="11">
        <v>38932684.170000002</v>
      </c>
      <c r="H312" s="11">
        <v>63317.8</v>
      </c>
      <c r="I312" s="11">
        <v>96754314.75</v>
      </c>
      <c r="J312" s="11" t="str">
        <f t="shared" si="20"/>
        <v>44507</v>
      </c>
      <c r="K312" s="22">
        <f t="shared" si="21"/>
        <v>2.8759178482826719E-2</v>
      </c>
      <c r="L312" s="22">
        <f t="shared" si="22"/>
        <v>2.855850369273627E-2</v>
      </c>
      <c r="M312" s="22">
        <f t="shared" si="23"/>
        <v>2.8707376902707971E-2</v>
      </c>
      <c r="N312" s="22">
        <f t="shared" si="24"/>
        <v>2.8950391882514914E-2</v>
      </c>
    </row>
    <row r="313" spans="1:14" x14ac:dyDescent="0.2">
      <c r="A313" s="3" t="d">
        <v>2021-11-08</v>
      </c>
      <c r="B313" s="11">
        <v>67554.84</v>
      </c>
      <c r="C313" s="11">
        <v>1160167374</v>
      </c>
      <c r="D313" s="11">
        <v>67559</v>
      </c>
      <c r="E313" s="11">
        <v>178572120.09999999</v>
      </c>
      <c r="F313" s="11">
        <v>67552.210000000006</v>
      </c>
      <c r="G313" s="11">
        <v>103787978.2</v>
      </c>
      <c r="H313" s="11">
        <v>67559.8</v>
      </c>
      <c r="I313" s="11">
        <v>253880816.90000001</v>
      </c>
      <c r="J313" s="11" t="str">
        <f t="shared" si="20"/>
        <v>44508</v>
      </c>
      <c r="K313" s="22">
        <f t="shared" si="21"/>
        <v>6.7063155029930099E-2</v>
      </c>
      <c r="L313" s="22">
        <f t="shared" si="22"/>
        <v>6.7282780410742538E-2</v>
      </c>
      <c r="M313" s="22">
        <f t="shared" si="23"/>
        <v>6.6768692002765473E-2</v>
      </c>
      <c r="N313" s="22">
        <f t="shared" si="24"/>
        <v>6.6995378866606226E-2</v>
      </c>
    </row>
    <row r="314" spans="1:14" x14ac:dyDescent="0.2">
      <c r="A314" s="3" t="d">
        <v>2021-11-09</v>
      </c>
      <c r="B314" s="11">
        <v>66944.66</v>
      </c>
      <c r="C314" s="11">
        <v>1011767481</v>
      </c>
      <c r="D314" s="11">
        <v>66945.72</v>
      </c>
      <c r="E314" s="11">
        <v>144201083.09999999</v>
      </c>
      <c r="F314" s="11">
        <v>66948.11</v>
      </c>
      <c r="G314" s="11">
        <v>93484357.730000004</v>
      </c>
      <c r="H314" s="11">
        <v>66950</v>
      </c>
      <c r="I314" s="11">
        <v>210156320.30000001</v>
      </c>
      <c r="J314" s="11" t="str">
        <f t="shared" si="20"/>
        <v>44509</v>
      </c>
      <c r="K314" s="22">
        <f t="shared" si="21"/>
        <v>-9.0323654086071903E-3</v>
      </c>
      <c r="L314" s="22">
        <f t="shared" si="22"/>
        <v>-9.0776950517325039E-3</v>
      </c>
      <c r="M314" s="22">
        <f t="shared" si="23"/>
        <v>-8.9427126070339424E-3</v>
      </c>
      <c r="N314" s="22">
        <f t="shared" si="24"/>
        <v>-9.0260776378853214E-3</v>
      </c>
    </row>
    <row r="315" spans="1:14" x14ac:dyDescent="0.2">
      <c r="A315" s="3" t="d">
        <v>2021-11-10</v>
      </c>
      <c r="B315" s="11">
        <v>64912.2</v>
      </c>
      <c r="C315" s="11">
        <v>1270553039</v>
      </c>
      <c r="D315" s="11">
        <v>64921.43</v>
      </c>
      <c r="E315" s="11">
        <v>226538188.90000001</v>
      </c>
      <c r="F315" s="11">
        <v>64942.42</v>
      </c>
      <c r="G315" s="11">
        <v>168463954.40000001</v>
      </c>
      <c r="H315" s="11">
        <v>64969</v>
      </c>
      <c r="I315" s="11">
        <v>420591695.69999999</v>
      </c>
      <c r="J315" s="11" t="str">
        <f t="shared" si="20"/>
        <v>44510</v>
      </c>
      <c r="K315" s="22">
        <f t="shared" si="21"/>
        <v>-3.0360300582600752E-2</v>
      </c>
      <c r="L315" s="22">
        <f t="shared" si="22"/>
        <v>-3.0237780697556227E-2</v>
      </c>
      <c r="M315" s="22">
        <f t="shared" si="23"/>
        <v>-2.9958874119075274E-2</v>
      </c>
      <c r="N315" s="22">
        <f t="shared" si="24"/>
        <v>-2.9589245705750611E-2</v>
      </c>
    </row>
    <row r="316" spans="1:14" x14ac:dyDescent="0.2">
      <c r="A316" s="3" t="d">
        <v>2021-11-11</v>
      </c>
      <c r="B316" s="11">
        <v>64807.59</v>
      </c>
      <c r="C316" s="11">
        <v>665817705</v>
      </c>
      <c r="D316" s="11">
        <v>64821.33</v>
      </c>
      <c r="E316" s="11">
        <v>102804291</v>
      </c>
      <c r="F316" s="11">
        <v>64833.96</v>
      </c>
      <c r="G316" s="11">
        <v>87105713.010000005</v>
      </c>
      <c r="H316" s="11">
        <v>64825.4</v>
      </c>
      <c r="I316" s="11">
        <v>104323774.09999999</v>
      </c>
      <c r="J316" s="11" t="str">
        <f t="shared" si="20"/>
        <v>44511</v>
      </c>
      <c r="K316" s="22">
        <f t="shared" si="21"/>
        <v>-1.6115614630223263E-3</v>
      </c>
      <c r="L316" s="22">
        <f t="shared" si="22"/>
        <v>-1.5418637574680094E-3</v>
      </c>
      <c r="M316" s="22">
        <f t="shared" si="23"/>
        <v>-1.6700948316985542E-3</v>
      </c>
      <c r="N316" s="22">
        <f t="shared" si="24"/>
        <v>-2.2102849051085505E-3</v>
      </c>
    </row>
    <row r="317" spans="1:14" x14ac:dyDescent="0.2">
      <c r="A317" s="3" t="d">
        <v>2021-11-12</v>
      </c>
      <c r="B317" s="11">
        <v>64147.9</v>
      </c>
      <c r="C317" s="11">
        <v>872303460.20000005</v>
      </c>
      <c r="D317" s="11">
        <v>64158.41</v>
      </c>
      <c r="E317" s="11">
        <v>160984319</v>
      </c>
      <c r="F317" s="11">
        <v>64154</v>
      </c>
      <c r="G317" s="11">
        <v>105918586.3</v>
      </c>
      <c r="H317" s="11">
        <v>64153</v>
      </c>
      <c r="I317" s="11">
        <v>201097219.5</v>
      </c>
      <c r="J317" s="11" t="str">
        <f t="shared" si="20"/>
        <v>44512</v>
      </c>
      <c r="K317" s="22">
        <f t="shared" si="21"/>
        <v>-1.0179208947593832E-2</v>
      </c>
      <c r="L317" s="22">
        <f t="shared" si="22"/>
        <v>-1.0226880565394114E-2</v>
      </c>
      <c r="M317" s="22">
        <f t="shared" si="23"/>
        <v>-1.0487713537781773E-2</v>
      </c>
      <c r="N317" s="22">
        <f t="shared" si="24"/>
        <v>-1.0372477454824836E-2</v>
      </c>
    </row>
    <row r="318" spans="1:14" x14ac:dyDescent="0.2">
      <c r="A318" s="3" t="d">
        <v>2021-11-13</v>
      </c>
      <c r="B318" s="11">
        <v>64400.01</v>
      </c>
      <c r="C318" s="11">
        <v>382911713.69999999</v>
      </c>
      <c r="D318" s="11">
        <v>64417.52</v>
      </c>
      <c r="E318" s="11">
        <v>53221910.43</v>
      </c>
      <c r="F318" s="11">
        <v>64417.21</v>
      </c>
      <c r="G318" s="11">
        <v>20412765.18</v>
      </c>
      <c r="H318" s="11">
        <v>64393.1</v>
      </c>
      <c r="I318" s="11">
        <v>89187457.879999995</v>
      </c>
      <c r="J318" s="11" t="str">
        <f t="shared" si="20"/>
        <v>44513</v>
      </c>
      <c r="K318" s="22">
        <f t="shared" si="21"/>
        <v>3.9301364502968283E-3</v>
      </c>
      <c r="L318" s="22">
        <f t="shared" si="22"/>
        <v>4.0385975899339677E-3</v>
      </c>
      <c r="M318" s="22">
        <f t="shared" si="23"/>
        <v>4.1027839261775778E-3</v>
      </c>
      <c r="N318" s="22">
        <f t="shared" si="24"/>
        <v>3.7426153102737558E-3</v>
      </c>
    </row>
    <row r="319" spans="1:14" x14ac:dyDescent="0.2">
      <c r="A319" s="3" t="d">
        <v>2021-11-14</v>
      </c>
      <c r="B319" s="11">
        <v>65505.02</v>
      </c>
      <c r="C319" s="11">
        <v>392353843.89999998</v>
      </c>
      <c r="D319" s="11">
        <v>65509.87</v>
      </c>
      <c r="E319" s="11">
        <v>80434046.5</v>
      </c>
      <c r="F319" s="11">
        <v>65499.99</v>
      </c>
      <c r="G319" s="11">
        <v>29479125.309999999</v>
      </c>
      <c r="H319" s="11">
        <v>65495</v>
      </c>
      <c r="I319" s="11">
        <v>95589809.439999998</v>
      </c>
      <c r="J319" s="11" t="str">
        <f t="shared" si="20"/>
        <v>44514</v>
      </c>
      <c r="K319" s="22">
        <f t="shared" si="21"/>
        <v>1.7158537708301447E-2</v>
      </c>
      <c r="L319" s="22">
        <f t="shared" si="22"/>
        <v>1.6957343281765569E-2</v>
      </c>
      <c r="M319" s="22">
        <f t="shared" si="23"/>
        <v>1.6808862103776301E-2</v>
      </c>
      <c r="N319" s="22">
        <f t="shared" si="24"/>
        <v>1.7112081884549823E-2</v>
      </c>
    </row>
    <row r="320" spans="1:14" x14ac:dyDescent="0.2">
      <c r="A320" s="3" t="d">
        <v>2021-11-15</v>
      </c>
      <c r="B320" s="11">
        <v>63624.59</v>
      </c>
      <c r="C320" s="11">
        <v>675154953.10000002</v>
      </c>
      <c r="D320" s="11">
        <v>63606.09</v>
      </c>
      <c r="E320" s="11">
        <v>130181649.8</v>
      </c>
      <c r="F320" s="11">
        <v>63623.17</v>
      </c>
      <c r="G320" s="11">
        <v>70643867.819999993</v>
      </c>
      <c r="H320" s="11">
        <v>63615.8</v>
      </c>
      <c r="I320" s="11">
        <v>141882062</v>
      </c>
      <c r="J320" s="11" t="str">
        <f t="shared" si="20"/>
        <v>44515</v>
      </c>
      <c r="K320" s="22">
        <f t="shared" si="21"/>
        <v>-2.8706654848742907E-2</v>
      </c>
      <c r="L320" s="22">
        <f t="shared" si="22"/>
        <v>-2.9060964401242173E-2</v>
      </c>
      <c r="M320" s="22">
        <f t="shared" si="23"/>
        <v>-2.8653744832632833E-2</v>
      </c>
      <c r="N320" s="22">
        <f t="shared" si="24"/>
        <v>-2.8692266585235493E-2</v>
      </c>
    </row>
    <row r="321" spans="1:14" x14ac:dyDescent="0.2">
      <c r="A321" s="3" t="d">
        <v>2021-11-16</v>
      </c>
      <c r="B321" s="11">
        <v>60107.98</v>
      </c>
      <c r="C321" s="11">
        <v>1515070751</v>
      </c>
      <c r="D321" s="11">
        <v>60142.31</v>
      </c>
      <c r="E321" s="11">
        <v>281364722.80000001</v>
      </c>
      <c r="F321" s="11">
        <v>60121.66</v>
      </c>
      <c r="G321" s="11">
        <v>184298747.09999999</v>
      </c>
      <c r="H321" s="11">
        <v>60137.2</v>
      </c>
      <c r="I321" s="11">
        <v>337185448.39999998</v>
      </c>
      <c r="J321" s="11" t="str">
        <f t="shared" si="20"/>
        <v>44516</v>
      </c>
      <c r="K321" s="22">
        <f t="shared" si="21"/>
        <v>-5.5271240254750498E-2</v>
      </c>
      <c r="L321" s="22">
        <f t="shared" si="22"/>
        <v>-5.4456735196268147E-2</v>
      </c>
      <c r="M321" s="22">
        <f t="shared" si="23"/>
        <v>-5.5035138928160809E-2</v>
      </c>
      <c r="N321" s="22">
        <f t="shared" si="24"/>
        <v>-5.4681384184432247E-2</v>
      </c>
    </row>
    <row r="322" spans="1:14" x14ac:dyDescent="0.2">
      <c r="A322" s="3" t="d">
        <v>2021-11-17</v>
      </c>
      <c r="B322" s="11">
        <v>60351.51</v>
      </c>
      <c r="C322" s="11">
        <v>1250772204</v>
      </c>
      <c r="D322" s="11">
        <v>60373.65</v>
      </c>
      <c r="E322" s="11">
        <v>222313875.09999999</v>
      </c>
      <c r="F322" s="11">
        <v>60355.33</v>
      </c>
      <c r="G322" s="11">
        <v>119667511</v>
      </c>
      <c r="H322" s="11">
        <v>60367.8</v>
      </c>
      <c r="I322" s="11">
        <v>187035385.40000001</v>
      </c>
      <c r="J322" s="11" t="str">
        <f t="shared" si="20"/>
        <v>44517</v>
      </c>
      <c r="K322" s="22">
        <f t="shared" si="21"/>
        <v>4.0515419084121707E-3</v>
      </c>
      <c r="L322" s="22">
        <f t="shared" si="22"/>
        <v>3.8465433070329347E-3</v>
      </c>
      <c r="M322" s="22">
        <f t="shared" si="23"/>
        <v>3.8866192317377202E-3</v>
      </c>
      <c r="N322" s="22">
        <f t="shared" si="24"/>
        <v>3.8345649614548449E-3</v>
      </c>
    </row>
    <row r="323" spans="1:14" x14ac:dyDescent="0.2">
      <c r="A323" s="3" t="d">
        <v>2021-11-18</v>
      </c>
      <c r="B323" s="11">
        <v>56898</v>
      </c>
      <c r="C323" s="11">
        <v>1566456097</v>
      </c>
      <c r="D323" s="11">
        <v>56917.66</v>
      </c>
      <c r="E323" s="11">
        <v>361556463.30000001</v>
      </c>
      <c r="F323" s="11">
        <v>56911.87</v>
      </c>
      <c r="G323" s="11">
        <v>187917765.90000001</v>
      </c>
      <c r="H323" s="11">
        <v>56921.7</v>
      </c>
      <c r="I323" s="11">
        <v>268885071.60000002</v>
      </c>
      <c r="J323" s="11" t="str">
        <f t="shared" ref="J323:J386" si="25">_xlfn.VALUETOTEXT(A323)</f>
        <v>44518</v>
      </c>
      <c r="K323" s="22">
        <f t="shared" si="21"/>
        <v>-5.7223257545668704E-2</v>
      </c>
      <c r="L323" s="22">
        <f t="shared" si="22"/>
        <v>-5.7243350368910928E-2</v>
      </c>
      <c r="M323" s="22">
        <f t="shared" si="23"/>
        <v>-5.7053121903235415E-2</v>
      </c>
      <c r="N323" s="22">
        <f t="shared" si="24"/>
        <v>-5.7085068529911687E-2</v>
      </c>
    </row>
    <row r="324" spans="1:14" x14ac:dyDescent="0.2">
      <c r="A324" s="3" t="d">
        <v>2021-11-19</v>
      </c>
      <c r="B324" s="11">
        <v>58122.16</v>
      </c>
      <c r="C324" s="11">
        <v>1062501744</v>
      </c>
      <c r="D324" s="11">
        <v>58128.55</v>
      </c>
      <c r="E324" s="11">
        <v>187454444.80000001</v>
      </c>
      <c r="F324" s="11">
        <v>58121.99</v>
      </c>
      <c r="G324" s="11">
        <v>133796239.59999999</v>
      </c>
      <c r="H324" s="11">
        <v>58099.6</v>
      </c>
      <c r="I324" s="11">
        <v>128160279.2</v>
      </c>
      <c r="J324" s="11" t="str">
        <f t="shared" si="25"/>
        <v>44519</v>
      </c>
      <c r="K324" s="22">
        <f t="shared" ref="K324:K387" si="26">B324/B323-1</f>
        <v>2.151499173960425E-2</v>
      </c>
      <c r="L324" s="22">
        <f t="shared" ref="L324:L387" si="27">D324/D323-1</f>
        <v>2.1274416411356301E-2</v>
      </c>
      <c r="M324" s="22">
        <f t="shared" ref="M324:M387" si="28">F324/F323-1</f>
        <v>2.12630510998848E-2</v>
      </c>
      <c r="N324" s="22">
        <f t="shared" ref="N324:N387" si="29">H324/H323-1</f>
        <v>2.0693338392915317E-2</v>
      </c>
    </row>
    <row r="325" spans="1:14" x14ac:dyDescent="0.2">
      <c r="A325" s="3" t="d">
        <v>2021-11-20</v>
      </c>
      <c r="B325" s="11">
        <v>59760.76</v>
      </c>
      <c r="C325" s="11">
        <v>444937585.39999998</v>
      </c>
      <c r="D325" s="11">
        <v>59768.54</v>
      </c>
      <c r="E325" s="11">
        <v>68912139.769999996</v>
      </c>
      <c r="F325" s="11">
        <v>59770.47</v>
      </c>
      <c r="G325" s="11">
        <v>50288425.799999997</v>
      </c>
      <c r="H325" s="11">
        <v>59744.2</v>
      </c>
      <c r="I325" s="11">
        <v>102600864.09999999</v>
      </c>
      <c r="J325" s="11" t="str">
        <f t="shared" si="25"/>
        <v>44520</v>
      </c>
      <c r="K325" s="22">
        <f t="shared" si="26"/>
        <v>2.8192345225986015E-2</v>
      </c>
      <c r="L325" s="22">
        <f t="shared" si="27"/>
        <v>2.8213158594184717E-2</v>
      </c>
      <c r="M325" s="22">
        <f t="shared" si="28"/>
        <v>2.8362414982694206E-2</v>
      </c>
      <c r="N325" s="22">
        <f t="shared" si="29"/>
        <v>2.8306563212139091E-2</v>
      </c>
    </row>
    <row r="326" spans="1:14" x14ac:dyDescent="0.2">
      <c r="A326" s="3" t="d">
        <v>2021-11-21</v>
      </c>
      <c r="B326" s="11">
        <v>58671.21</v>
      </c>
      <c r="C326" s="11">
        <v>394551655.89999998</v>
      </c>
      <c r="D326" s="11">
        <v>58678.47</v>
      </c>
      <c r="E326" s="11">
        <v>53010302.68</v>
      </c>
      <c r="F326" s="11">
        <v>58668.83</v>
      </c>
      <c r="G326" s="11">
        <v>35001244.710000001</v>
      </c>
      <c r="H326" s="11">
        <v>58646.2</v>
      </c>
      <c r="I326" s="11">
        <v>81321715.680000007</v>
      </c>
      <c r="J326" s="11" t="str">
        <f t="shared" si="25"/>
        <v>44521</v>
      </c>
      <c r="K326" s="22">
        <f t="shared" si="26"/>
        <v>-1.8231863182462948E-2</v>
      </c>
      <c r="L326" s="22">
        <f t="shared" si="27"/>
        <v>-1.8238190191696146E-2</v>
      </c>
      <c r="M326" s="22">
        <f t="shared" si="28"/>
        <v>-1.8431175127115451E-2</v>
      </c>
      <c r="N326" s="22">
        <f t="shared" si="29"/>
        <v>-1.8378353045149121E-2</v>
      </c>
    </row>
    <row r="327" spans="1:14" x14ac:dyDescent="0.2">
      <c r="A327" s="3" t="d">
        <v>2021-11-22</v>
      </c>
      <c r="B327" s="11">
        <v>56280.81</v>
      </c>
      <c r="C327" s="11">
        <v>909540734.20000005</v>
      </c>
      <c r="D327" s="11">
        <v>56294.11</v>
      </c>
      <c r="E327" s="11">
        <v>168759395.90000001</v>
      </c>
      <c r="F327" s="11">
        <v>56353.23</v>
      </c>
      <c r="G327" s="11">
        <v>86828078.870000005</v>
      </c>
      <c r="H327" s="11">
        <v>56295.5</v>
      </c>
      <c r="I327" s="11">
        <v>224910230.30000001</v>
      </c>
      <c r="J327" s="11" t="str">
        <f t="shared" si="25"/>
        <v>44522</v>
      </c>
      <c r="K327" s="22">
        <f t="shared" si="26"/>
        <v>-4.074229933215967E-2</v>
      </c>
      <c r="L327" s="22">
        <f t="shared" si="27"/>
        <v>-4.0634324650932419E-2</v>
      </c>
      <c r="M327" s="22">
        <f t="shared" si="28"/>
        <v>-3.9468999126111792E-2</v>
      </c>
      <c r="N327" s="22">
        <f t="shared" si="29"/>
        <v>-4.0082733408132065E-2</v>
      </c>
    </row>
    <row r="328" spans="1:14" x14ac:dyDescent="0.2">
      <c r="A328" s="3" t="d">
        <v>2021-11-23</v>
      </c>
      <c r="B328" s="11">
        <v>57566.85</v>
      </c>
      <c r="C328" s="11">
        <v>798628059</v>
      </c>
      <c r="D328" s="11">
        <v>57579.99</v>
      </c>
      <c r="E328" s="11">
        <v>155745236.40000001</v>
      </c>
      <c r="F328" s="11">
        <v>57575.48</v>
      </c>
      <c r="G328" s="11">
        <v>82336792.370000005</v>
      </c>
      <c r="H328" s="11">
        <v>57571.4</v>
      </c>
      <c r="I328" s="11">
        <v>216637937.19999999</v>
      </c>
      <c r="J328" s="11" t="str">
        <f t="shared" si="25"/>
        <v>44523</v>
      </c>
      <c r="K328" s="22">
        <f t="shared" si="26"/>
        <v>2.2850417398043943E-2</v>
      </c>
      <c r="L328" s="22">
        <f t="shared" si="27"/>
        <v>2.2842176561633121E-2</v>
      </c>
      <c r="M328" s="22">
        <f t="shared" si="28"/>
        <v>2.1689085079950265E-2</v>
      </c>
      <c r="N328" s="22">
        <f t="shared" si="29"/>
        <v>2.2664333738931175E-2</v>
      </c>
    </row>
    <row r="329" spans="1:14" x14ac:dyDescent="0.2">
      <c r="A329" s="3" t="d">
        <v>2021-11-24</v>
      </c>
      <c r="B329" s="11">
        <v>57162.66</v>
      </c>
      <c r="C329" s="11">
        <v>709045113.10000002</v>
      </c>
      <c r="D329" s="11">
        <v>57185.06</v>
      </c>
      <c r="E329" s="11">
        <v>102584446.40000001</v>
      </c>
      <c r="F329" s="11">
        <v>57170.31</v>
      </c>
      <c r="G329" s="11">
        <v>71540651.400000006</v>
      </c>
      <c r="H329" s="11">
        <v>57203.3</v>
      </c>
      <c r="I329" s="11">
        <v>142283103.5</v>
      </c>
      <c r="J329" s="11" t="str">
        <f t="shared" si="25"/>
        <v>44524</v>
      </c>
      <c r="K329" s="22">
        <f t="shared" si="26"/>
        <v>-7.0212283631985173E-3</v>
      </c>
      <c r="L329" s="22">
        <f t="shared" si="27"/>
        <v>-6.8588063318524295E-3</v>
      </c>
      <c r="M329" s="22">
        <f t="shared" si="28"/>
        <v>-7.0371970845923837E-3</v>
      </c>
      <c r="N329" s="22">
        <f t="shared" si="29"/>
        <v>-6.3937996991560997E-3</v>
      </c>
    </row>
    <row r="330" spans="1:14" x14ac:dyDescent="0.2">
      <c r="A330" s="3" t="d">
        <v>2021-11-25</v>
      </c>
      <c r="B330" s="11">
        <v>58987.27</v>
      </c>
      <c r="C330" s="11">
        <v>622305752</v>
      </c>
      <c r="D330" s="11">
        <v>58990.14</v>
      </c>
      <c r="E330" s="11">
        <v>79435931.569999993</v>
      </c>
      <c r="F330" s="11">
        <v>58977.69</v>
      </c>
      <c r="G330" s="11">
        <v>35777659.68</v>
      </c>
      <c r="H330" s="11">
        <v>58932.6</v>
      </c>
      <c r="I330" s="11">
        <v>161971870.90000001</v>
      </c>
      <c r="J330" s="11" t="str">
        <f t="shared" si="25"/>
        <v>44525</v>
      </c>
      <c r="K330" s="22">
        <f t="shared" si="26"/>
        <v>3.1919613258025281E-2</v>
      </c>
      <c r="L330" s="22">
        <f t="shared" si="27"/>
        <v>3.1565587235547143E-2</v>
      </c>
      <c r="M330" s="22">
        <f t="shared" si="28"/>
        <v>3.1613961862372308E-2</v>
      </c>
      <c r="N330" s="22">
        <f t="shared" si="29"/>
        <v>3.0230773399436695E-2</v>
      </c>
    </row>
    <row r="331" spans="1:14" x14ac:dyDescent="0.2">
      <c r="A331" s="3" t="d">
        <v>2021-11-26</v>
      </c>
      <c r="B331" s="11">
        <v>53757.67</v>
      </c>
      <c r="C331" s="11">
        <v>1445714620</v>
      </c>
      <c r="D331" s="11">
        <v>53789.35</v>
      </c>
      <c r="E331" s="11">
        <v>288843665.10000002</v>
      </c>
      <c r="F331" s="11">
        <v>53810.03</v>
      </c>
      <c r="G331" s="11">
        <v>148963449.5</v>
      </c>
      <c r="H331" s="11">
        <v>53789</v>
      </c>
      <c r="I331" s="11">
        <v>335439172.30000001</v>
      </c>
      <c r="J331" s="11" t="str">
        <f t="shared" si="25"/>
        <v>44526</v>
      </c>
      <c r="K331" s="22">
        <f t="shared" si="26"/>
        <v>-8.8656416884524414E-2</v>
      </c>
      <c r="L331" s="22">
        <f t="shared" si="27"/>
        <v>-8.8163716851663687E-2</v>
      </c>
      <c r="M331" s="22">
        <f t="shared" si="28"/>
        <v>-8.7620590090931039E-2</v>
      </c>
      <c r="N331" s="22">
        <f t="shared" si="29"/>
        <v>-8.7279366598453145E-2</v>
      </c>
    </row>
    <row r="332" spans="1:14" x14ac:dyDescent="0.2">
      <c r="A332" s="3" t="d">
        <v>2021-11-27</v>
      </c>
      <c r="B332" s="11">
        <v>54759.05</v>
      </c>
      <c r="C332" s="11">
        <v>431691526.5</v>
      </c>
      <c r="D332" s="11">
        <v>54774.66</v>
      </c>
      <c r="E332" s="11">
        <v>74208291.859999999</v>
      </c>
      <c r="F332" s="11">
        <v>54784.01</v>
      </c>
      <c r="G332" s="11">
        <v>34627089.18</v>
      </c>
      <c r="H332" s="11">
        <v>54784.9</v>
      </c>
      <c r="I332" s="11">
        <v>161015762.90000001</v>
      </c>
      <c r="J332" s="11" t="str">
        <f t="shared" si="25"/>
        <v>44527</v>
      </c>
      <c r="K332" s="22">
        <f t="shared" si="26"/>
        <v>1.8627667456569519E-2</v>
      </c>
      <c r="L332" s="22">
        <f t="shared" si="27"/>
        <v>1.8317938402304668E-2</v>
      </c>
      <c r="M332" s="22">
        <f t="shared" si="28"/>
        <v>1.8100343002968033E-2</v>
      </c>
      <c r="N332" s="22">
        <f t="shared" si="29"/>
        <v>1.8514937998475478E-2</v>
      </c>
    </row>
    <row r="333" spans="1:14" x14ac:dyDescent="0.2">
      <c r="A333" s="3" t="d">
        <v>2021-11-28</v>
      </c>
      <c r="B333" s="11">
        <v>57317.17</v>
      </c>
      <c r="C333" s="11">
        <v>451911484.10000002</v>
      </c>
      <c r="D333" s="11">
        <v>57338.55</v>
      </c>
      <c r="E333" s="11">
        <v>75672142.359999999</v>
      </c>
      <c r="F333" s="11">
        <v>57335.37</v>
      </c>
      <c r="G333" s="11">
        <v>39729999.049999997</v>
      </c>
      <c r="H333" s="11">
        <v>57300</v>
      </c>
      <c r="I333" s="11">
        <v>119254736.3</v>
      </c>
      <c r="J333" s="11" t="str">
        <f t="shared" si="25"/>
        <v>44528</v>
      </c>
      <c r="K333" s="22">
        <f t="shared" si="26"/>
        <v>4.6715930973966868E-2</v>
      </c>
      <c r="L333" s="22">
        <f t="shared" si="27"/>
        <v>4.6807958278517914E-2</v>
      </c>
      <c r="M333" s="22">
        <f t="shared" si="28"/>
        <v>4.6571253181357131E-2</v>
      </c>
      <c r="N333" s="22">
        <f t="shared" si="29"/>
        <v>4.5908635408661747E-2</v>
      </c>
    </row>
    <row r="334" spans="1:14" x14ac:dyDescent="0.2">
      <c r="A334" s="3" t="d">
        <v>2021-11-29</v>
      </c>
      <c r="B334" s="11">
        <v>57838.06</v>
      </c>
      <c r="C334" s="11">
        <v>776495726.29999995</v>
      </c>
      <c r="D334" s="11">
        <v>57845.120000000003</v>
      </c>
      <c r="E334" s="11">
        <v>119291953.8</v>
      </c>
      <c r="F334" s="11">
        <v>57841.78</v>
      </c>
      <c r="G334" s="11">
        <v>64423949.740000002</v>
      </c>
      <c r="H334" s="11">
        <v>57830.2</v>
      </c>
      <c r="I334" s="11">
        <v>172668740.90000001</v>
      </c>
      <c r="J334" s="11" t="str">
        <f t="shared" si="25"/>
        <v>44529</v>
      </c>
      <c r="K334" s="22">
        <f t="shared" si="26"/>
        <v>9.0878527324360636E-3</v>
      </c>
      <c r="L334" s="22">
        <f t="shared" si="27"/>
        <v>8.8347193990778727E-3</v>
      </c>
      <c r="M334" s="22">
        <f t="shared" si="28"/>
        <v>8.8324188018669147E-3</v>
      </c>
      <c r="N334" s="22">
        <f t="shared" si="29"/>
        <v>9.2530541012216805E-3</v>
      </c>
    </row>
    <row r="335" spans="1:14" x14ac:dyDescent="0.2">
      <c r="A335" s="3" t="d">
        <v>2021-11-30</v>
      </c>
      <c r="B335" s="11">
        <v>56987.97</v>
      </c>
      <c r="C335" s="11">
        <v>1036789178</v>
      </c>
      <c r="D335" s="11">
        <v>56974.12</v>
      </c>
      <c r="E335" s="11">
        <v>204610739.80000001</v>
      </c>
      <c r="F335" s="11">
        <v>56936.02</v>
      </c>
      <c r="G335" s="11">
        <v>80367621.640000001</v>
      </c>
      <c r="H335" s="11">
        <v>56980.7</v>
      </c>
      <c r="I335" s="11">
        <v>223126941.59999999</v>
      </c>
      <c r="J335" s="11" t="str">
        <f t="shared" si="25"/>
        <v>44530</v>
      </c>
      <c r="K335" s="22">
        <f t="shared" si="26"/>
        <v>-1.4697761301122436E-2</v>
      </c>
      <c r="L335" s="22">
        <f t="shared" si="27"/>
        <v>-1.5057449962935454E-2</v>
      </c>
      <c r="M335" s="22">
        <f t="shared" si="28"/>
        <v>-1.5659269130376074E-2</v>
      </c>
      <c r="N335" s="22">
        <f t="shared" si="29"/>
        <v>-1.4689556667623505E-2</v>
      </c>
    </row>
    <row r="336" spans="1:14" x14ac:dyDescent="0.2">
      <c r="A336" s="3" t="d">
        <v>2021-12-01</v>
      </c>
      <c r="B336" s="11">
        <v>57226.5</v>
      </c>
      <c r="C336" s="11">
        <v>953417055.29999995</v>
      </c>
      <c r="D336" s="11">
        <v>57251.59</v>
      </c>
      <c r="E336" s="11">
        <v>144337041</v>
      </c>
      <c r="F336" s="11">
        <v>57250.21</v>
      </c>
      <c r="G336" s="11">
        <v>79308491.310000002</v>
      </c>
      <c r="H336" s="11">
        <v>57237.9</v>
      </c>
      <c r="I336" s="11">
        <v>241726330.59999999</v>
      </c>
      <c r="J336" s="11" t="str">
        <f t="shared" si="25"/>
        <v>44531</v>
      </c>
      <c r="K336" s="22">
        <f t="shared" si="26"/>
        <v>4.1856202282692934E-3</v>
      </c>
      <c r="L336" s="22">
        <f t="shared" si="27"/>
        <v>4.8701059358178256E-3</v>
      </c>
      <c r="M336" s="22">
        <f t="shared" si="28"/>
        <v>5.5182993121050128E-3</v>
      </c>
      <c r="N336" s="22">
        <f t="shared" si="29"/>
        <v>4.5138090616647641E-3</v>
      </c>
    </row>
    <row r="337" spans="1:14" x14ac:dyDescent="0.2">
      <c r="A337" s="3" t="d">
        <v>2021-12-02</v>
      </c>
      <c r="B337" s="11">
        <v>56521.46</v>
      </c>
      <c r="C337" s="11">
        <v>734876067.20000005</v>
      </c>
      <c r="D337" s="11">
        <v>56547.96</v>
      </c>
      <c r="E337" s="11">
        <v>156334874.5</v>
      </c>
      <c r="F337" s="11">
        <v>56529.16</v>
      </c>
      <c r="G337" s="11">
        <v>75326968.909999996</v>
      </c>
      <c r="H337" s="11">
        <v>56526.400000000001</v>
      </c>
      <c r="I337" s="11">
        <v>182911568.90000001</v>
      </c>
      <c r="J337" s="11" t="str">
        <f t="shared" si="25"/>
        <v>44532</v>
      </c>
      <c r="K337" s="22">
        <f t="shared" si="26"/>
        <v>-1.2320166356495688E-2</v>
      </c>
      <c r="L337" s="22">
        <f t="shared" si="27"/>
        <v>-1.2290139016226442E-2</v>
      </c>
      <c r="M337" s="22">
        <f t="shared" si="28"/>
        <v>-1.2594713626377874E-2</v>
      </c>
      <c r="N337" s="22">
        <f t="shared" si="29"/>
        <v>-1.2430574846386766E-2</v>
      </c>
    </row>
    <row r="338" spans="1:14" x14ac:dyDescent="0.2">
      <c r="A338" s="3" t="d">
        <v>2021-12-03</v>
      </c>
      <c r="B338" s="11">
        <v>53638.04</v>
      </c>
      <c r="C338" s="11">
        <v>1074924710</v>
      </c>
      <c r="D338" s="11">
        <v>53743.69</v>
      </c>
      <c r="E338" s="11">
        <v>163062281</v>
      </c>
      <c r="F338" s="11">
        <v>53647.47</v>
      </c>
      <c r="G338" s="11">
        <v>90499751.129999995</v>
      </c>
      <c r="H338" s="11">
        <v>53678.6</v>
      </c>
      <c r="I338" s="11">
        <v>239074065.5</v>
      </c>
      <c r="J338" s="11" t="str">
        <f t="shared" si="25"/>
        <v>44533</v>
      </c>
      <c r="K338" s="22">
        <f t="shared" si="26"/>
        <v>-5.1014605779822308E-2</v>
      </c>
      <c r="L338" s="22">
        <f t="shared" si="27"/>
        <v>-4.9591002044989674E-2</v>
      </c>
      <c r="M338" s="22">
        <f t="shared" si="28"/>
        <v>-5.0977053258884464E-2</v>
      </c>
      <c r="N338" s="22">
        <f t="shared" si="29"/>
        <v>-5.037999943389293E-2</v>
      </c>
    </row>
    <row r="339" spans="1:14" x14ac:dyDescent="0.2">
      <c r="A339" s="3" t="d">
        <v>2021-12-04</v>
      </c>
      <c r="B339" s="11">
        <v>49241.120000000003</v>
      </c>
      <c r="C339" s="11">
        <v>1892086105</v>
      </c>
      <c r="D339" s="11">
        <v>49234.97</v>
      </c>
      <c r="E339" s="11">
        <v>479685055.5</v>
      </c>
      <c r="F339" s="11">
        <v>49238.7</v>
      </c>
      <c r="G339" s="11">
        <v>260215899.40000001</v>
      </c>
      <c r="H339" s="11">
        <v>49255.1</v>
      </c>
      <c r="I339" s="11">
        <v>431921788.10000002</v>
      </c>
      <c r="J339" s="11" t="str">
        <f t="shared" si="25"/>
        <v>44534</v>
      </c>
      <c r="K339" s="22">
        <f t="shared" si="26"/>
        <v>-8.197391254415709E-2</v>
      </c>
      <c r="L339" s="22">
        <f t="shared" si="27"/>
        <v>-8.3893011440040688E-2</v>
      </c>
      <c r="M339" s="22">
        <f t="shared" si="28"/>
        <v>-8.2180389867406722E-2</v>
      </c>
      <c r="N339" s="22">
        <f t="shared" si="29"/>
        <v>-8.2407141765992398E-2</v>
      </c>
    </row>
    <row r="340" spans="1:14" x14ac:dyDescent="0.2">
      <c r="A340" s="3" t="d">
        <v>2021-12-05</v>
      </c>
      <c r="B340" s="11">
        <v>49484.22</v>
      </c>
      <c r="C340" s="11">
        <v>1066745669</v>
      </c>
      <c r="D340" s="11">
        <v>49463.22</v>
      </c>
      <c r="E340" s="11">
        <v>253246233</v>
      </c>
      <c r="F340" s="11">
        <v>49477.25</v>
      </c>
      <c r="G340" s="11">
        <v>162146497</v>
      </c>
      <c r="H340" s="11">
        <v>49443.3</v>
      </c>
      <c r="I340" s="11">
        <v>183413682.09999999</v>
      </c>
      <c r="J340" s="11" t="str">
        <f t="shared" si="25"/>
        <v>44535</v>
      </c>
      <c r="K340" s="22">
        <f t="shared" si="26"/>
        <v>4.9369307603075452E-3</v>
      </c>
      <c r="L340" s="22">
        <f t="shared" si="27"/>
        <v>4.635932549567956E-3</v>
      </c>
      <c r="M340" s="22">
        <f t="shared" si="28"/>
        <v>4.8447664134105839E-3</v>
      </c>
      <c r="N340" s="22">
        <f t="shared" si="29"/>
        <v>3.8209241276538908E-3</v>
      </c>
    </row>
    <row r="341" spans="1:14" x14ac:dyDescent="0.2">
      <c r="A341" s="3" t="d">
        <v>2021-12-06</v>
      </c>
      <c r="B341" s="11">
        <v>50529.56</v>
      </c>
      <c r="C341" s="11">
        <v>1129199184</v>
      </c>
      <c r="D341" s="11">
        <v>50555</v>
      </c>
      <c r="E341" s="11">
        <v>227512712.90000001</v>
      </c>
      <c r="F341" s="11">
        <v>50525.05</v>
      </c>
      <c r="G341" s="11">
        <v>125637706.8</v>
      </c>
      <c r="H341" s="11">
        <v>50564.3</v>
      </c>
      <c r="I341" s="11">
        <v>199069224.19999999</v>
      </c>
      <c r="J341" s="11" t="str">
        <f t="shared" si="25"/>
        <v>44536</v>
      </c>
      <c r="K341" s="22">
        <f t="shared" si="26"/>
        <v>2.1124714100777986E-2</v>
      </c>
      <c r="L341" s="22">
        <f t="shared" si="27"/>
        <v>2.2072562198740764E-2</v>
      </c>
      <c r="M341" s="22">
        <f t="shared" si="28"/>
        <v>2.117740981966465E-2</v>
      </c>
      <c r="N341" s="22">
        <f t="shared" si="29"/>
        <v>2.2672434890065984E-2</v>
      </c>
    </row>
    <row r="342" spans="1:14" x14ac:dyDescent="0.2">
      <c r="A342" s="3" t="d">
        <v>2021-12-07</v>
      </c>
      <c r="B342" s="11">
        <v>50625.48</v>
      </c>
      <c r="C342" s="11">
        <v>720097308.5</v>
      </c>
      <c r="D342" s="11">
        <v>50627.32</v>
      </c>
      <c r="E342" s="11">
        <v>87848894.859999999</v>
      </c>
      <c r="F342" s="11">
        <v>50639</v>
      </c>
      <c r="G342" s="11">
        <v>69864284.719999999</v>
      </c>
      <c r="H342" s="11">
        <v>50650.1</v>
      </c>
      <c r="I342" s="11">
        <v>138427048.59999999</v>
      </c>
      <c r="J342" s="11" t="str">
        <f t="shared" si="25"/>
        <v>44537</v>
      </c>
      <c r="K342" s="22">
        <f t="shared" si="26"/>
        <v>1.8982947803227734E-3</v>
      </c>
      <c r="L342" s="22">
        <f t="shared" si="27"/>
        <v>1.4305212145189206E-3</v>
      </c>
      <c r="M342" s="22">
        <f t="shared" si="28"/>
        <v>2.255316917054051E-3</v>
      </c>
      <c r="N342" s="22">
        <f t="shared" si="29"/>
        <v>1.6968493581439592E-3</v>
      </c>
    </row>
    <row r="343" spans="1:14" x14ac:dyDescent="0.2">
      <c r="A343" s="3" t="d">
        <v>2021-12-08</v>
      </c>
      <c r="B343" s="11">
        <v>50519.68</v>
      </c>
      <c r="C343" s="11">
        <v>659481978.60000002</v>
      </c>
      <c r="D343" s="11">
        <v>50543.3</v>
      </c>
      <c r="E343" s="11">
        <v>80078043.090000004</v>
      </c>
      <c r="F343" s="11">
        <v>50515.01</v>
      </c>
      <c r="G343" s="11">
        <v>54839955.979999997</v>
      </c>
      <c r="H343" s="11">
        <v>50515.1</v>
      </c>
      <c r="I343" s="11">
        <v>150480079.09999999</v>
      </c>
      <c r="J343" s="11" t="str">
        <f t="shared" si="25"/>
        <v>44538</v>
      </c>
      <c r="K343" s="22">
        <f t="shared" si="26"/>
        <v>-2.0898567282721103E-3</v>
      </c>
      <c r="L343" s="22">
        <f t="shared" si="27"/>
        <v>-1.6595782672279569E-3</v>
      </c>
      <c r="M343" s="22">
        <f t="shared" si="28"/>
        <v>-2.4485080669048864E-3</v>
      </c>
      <c r="N343" s="22">
        <f t="shared" si="29"/>
        <v>-2.6653451819443896E-3</v>
      </c>
    </row>
    <row r="344" spans="1:14" x14ac:dyDescent="0.2">
      <c r="A344" s="3" t="d">
        <v>2021-12-09</v>
      </c>
      <c r="B344" s="11">
        <v>47568.43</v>
      </c>
      <c r="C344" s="11">
        <v>767542271.10000002</v>
      </c>
      <c r="D344" s="11">
        <v>47593.120000000003</v>
      </c>
      <c r="E344" s="11">
        <v>126156927.7</v>
      </c>
      <c r="F344" s="11">
        <v>47586.31</v>
      </c>
      <c r="G344" s="11">
        <v>82564275.359999999</v>
      </c>
      <c r="H344" s="11">
        <v>47581.599999999999</v>
      </c>
      <c r="I344" s="11">
        <v>131359763.40000001</v>
      </c>
      <c r="J344" s="11" t="str">
        <f t="shared" si="25"/>
        <v>44539</v>
      </c>
      <c r="K344" s="22">
        <f t="shared" si="26"/>
        <v>-5.8417828458137477E-2</v>
      </c>
      <c r="L344" s="22">
        <f t="shared" si="27"/>
        <v>-5.8369358549995698E-2</v>
      </c>
      <c r="M344" s="22">
        <f t="shared" si="28"/>
        <v>-5.7976827085652438E-2</v>
      </c>
      <c r="N344" s="22">
        <f t="shared" si="29"/>
        <v>-5.8071744884202969E-2</v>
      </c>
    </row>
    <row r="345" spans="1:14" x14ac:dyDescent="0.2">
      <c r="A345" s="3" t="d">
        <v>2021-12-10</v>
      </c>
      <c r="B345" s="11">
        <v>47170.94</v>
      </c>
      <c r="C345" s="11">
        <v>755901110.70000005</v>
      </c>
      <c r="D345" s="11">
        <v>47142.42</v>
      </c>
      <c r="E345" s="11">
        <v>130474135.40000001</v>
      </c>
      <c r="F345" s="11">
        <v>47156.04</v>
      </c>
      <c r="G345" s="11">
        <v>36715045.060000002</v>
      </c>
      <c r="H345" s="11">
        <v>47218.3</v>
      </c>
      <c r="I345" s="11">
        <v>160398480.90000001</v>
      </c>
      <c r="J345" s="11" t="str">
        <f t="shared" si="25"/>
        <v>44540</v>
      </c>
      <c r="K345" s="22">
        <f t="shared" si="26"/>
        <v>-8.3561723605339866E-3</v>
      </c>
      <c r="L345" s="22">
        <f t="shared" si="27"/>
        <v>-9.4698561472751352E-3</v>
      </c>
      <c r="M345" s="22">
        <f t="shared" si="28"/>
        <v>-9.0418862063479377E-3</v>
      </c>
      <c r="N345" s="22">
        <f t="shared" si="29"/>
        <v>-7.635304403382781E-3</v>
      </c>
    </row>
    <row r="346" spans="1:14" x14ac:dyDescent="0.2">
      <c r="A346" s="3" t="d">
        <v>2021-12-11</v>
      </c>
      <c r="B346" s="11">
        <v>49407.75</v>
      </c>
      <c r="C346" s="11">
        <v>534967167.69999999</v>
      </c>
      <c r="D346" s="11">
        <v>49400.54</v>
      </c>
      <c r="E346" s="11">
        <v>63938881.030000001</v>
      </c>
      <c r="F346" s="11">
        <v>49402.3</v>
      </c>
      <c r="G346" s="11">
        <v>37097844.829999998</v>
      </c>
      <c r="H346" s="11">
        <v>49367.199999999997</v>
      </c>
      <c r="I346" s="11">
        <v>100363154</v>
      </c>
      <c r="J346" s="11" t="str">
        <f t="shared" si="25"/>
        <v>44541</v>
      </c>
      <c r="K346" s="22">
        <f t="shared" si="26"/>
        <v>4.7419237352488652E-2</v>
      </c>
      <c r="L346" s="22">
        <f t="shared" si="27"/>
        <v>4.7899959314774199E-2</v>
      </c>
      <c r="M346" s="22">
        <f t="shared" si="28"/>
        <v>4.7634619022292934E-2</v>
      </c>
      <c r="N346" s="22">
        <f t="shared" si="29"/>
        <v>4.5509897645616082E-2</v>
      </c>
    </row>
    <row r="347" spans="1:14" x14ac:dyDescent="0.2">
      <c r="A347" s="3" t="d">
        <v>2021-12-12</v>
      </c>
      <c r="B347" s="11">
        <v>50089.64</v>
      </c>
      <c r="C347" s="11">
        <v>518815433.30000001</v>
      </c>
      <c r="D347" s="11">
        <v>50124.38</v>
      </c>
      <c r="E347" s="11">
        <v>61515288.039999999</v>
      </c>
      <c r="F347" s="11">
        <v>50110.3</v>
      </c>
      <c r="G347" s="11">
        <v>33433264.170000002</v>
      </c>
      <c r="H347" s="11">
        <v>50113.2</v>
      </c>
      <c r="I347" s="11">
        <v>100606429.90000001</v>
      </c>
      <c r="J347" s="11" t="str">
        <f t="shared" si="25"/>
        <v>44542</v>
      </c>
      <c r="K347" s="22">
        <f t="shared" si="26"/>
        <v>1.3801276115589234E-2</v>
      </c>
      <c r="L347" s="22">
        <f t="shared" si="27"/>
        <v>1.4652471410231405E-2</v>
      </c>
      <c r="M347" s="22">
        <f t="shared" si="28"/>
        <v>1.433131655813602E-2</v>
      </c>
      <c r="N347" s="22">
        <f t="shared" si="29"/>
        <v>1.5111247954107121E-2</v>
      </c>
    </row>
    <row r="348" spans="1:14" x14ac:dyDescent="0.2">
      <c r="A348" s="3" t="d">
        <v>2021-12-13</v>
      </c>
      <c r="B348" s="11">
        <v>46727.89</v>
      </c>
      <c r="C348" s="11">
        <v>988327442.79999995</v>
      </c>
      <c r="D348" s="11">
        <v>46725.02</v>
      </c>
      <c r="E348" s="11">
        <v>159001640.59999999</v>
      </c>
      <c r="F348" s="11">
        <v>46715.38</v>
      </c>
      <c r="G348" s="11">
        <v>82339566.200000003</v>
      </c>
      <c r="H348" s="11">
        <v>46732.2</v>
      </c>
      <c r="I348" s="11">
        <v>233994549.30000001</v>
      </c>
      <c r="J348" s="11" t="str">
        <f t="shared" si="25"/>
        <v>44543</v>
      </c>
      <c r="K348" s="22">
        <f t="shared" si="26"/>
        <v>-6.7114676807419671E-2</v>
      </c>
      <c r="L348" s="22">
        <f t="shared" si="27"/>
        <v>-6.7818494712553079E-2</v>
      </c>
      <c r="M348" s="22">
        <f t="shared" si="28"/>
        <v>-6.7748945825509055E-2</v>
      </c>
      <c r="N348" s="22">
        <f t="shared" si="29"/>
        <v>-6.746725413663468E-2</v>
      </c>
    </row>
    <row r="349" spans="1:14" x14ac:dyDescent="0.2">
      <c r="A349" s="3" t="d">
        <v>2021-12-14</v>
      </c>
      <c r="B349" s="11">
        <v>48367.43</v>
      </c>
      <c r="C349" s="11">
        <v>808897002.79999995</v>
      </c>
      <c r="D349" s="11">
        <v>48389.96</v>
      </c>
      <c r="E349" s="11">
        <v>95364989.569999993</v>
      </c>
      <c r="F349" s="11">
        <v>48384.52</v>
      </c>
      <c r="G349" s="11">
        <v>51178349.18</v>
      </c>
      <c r="H349" s="11">
        <v>48399.199999999997</v>
      </c>
      <c r="I349" s="11">
        <v>180830999.80000001</v>
      </c>
      <c r="J349" s="11" t="str">
        <f t="shared" si="25"/>
        <v>44544</v>
      </c>
      <c r="K349" s="22">
        <f t="shared" si="26"/>
        <v>3.5086968403666541E-2</v>
      </c>
      <c r="L349" s="22">
        <f t="shared" si="27"/>
        <v>3.5632729531202001E-2</v>
      </c>
      <c r="M349" s="22">
        <f t="shared" si="28"/>
        <v>3.5729988710356153E-2</v>
      </c>
      <c r="N349" s="22">
        <f t="shared" si="29"/>
        <v>3.5671335824121186E-2</v>
      </c>
    </row>
    <row r="350" spans="1:14" x14ac:dyDescent="0.2">
      <c r="A350" s="3" t="d">
        <v>2021-12-15</v>
      </c>
      <c r="B350" s="11">
        <v>48884.78</v>
      </c>
      <c r="C350" s="11">
        <v>1041380077</v>
      </c>
      <c r="D350" s="11">
        <v>48876.84</v>
      </c>
      <c r="E350" s="11">
        <v>124671560.09999999</v>
      </c>
      <c r="F350" s="11">
        <v>48894.87</v>
      </c>
      <c r="G350" s="11">
        <v>80497721.349999994</v>
      </c>
      <c r="H350" s="11">
        <v>48881.3</v>
      </c>
      <c r="I350" s="11">
        <v>205042360.40000001</v>
      </c>
      <c r="J350" s="11" t="str">
        <f t="shared" si="25"/>
        <v>44545</v>
      </c>
      <c r="K350" s="22">
        <f t="shared" si="26"/>
        <v>1.0696247454123453E-2</v>
      </c>
      <c r="L350" s="22">
        <f t="shared" si="27"/>
        <v>1.0061591288771377E-2</v>
      </c>
      <c r="M350" s="22">
        <f t="shared" si="28"/>
        <v>1.0547795038578611E-2</v>
      </c>
      <c r="N350" s="22">
        <f t="shared" si="29"/>
        <v>9.9609084447678242E-3</v>
      </c>
    </row>
    <row r="351" spans="1:14" x14ac:dyDescent="0.2">
      <c r="A351" s="3" t="d">
        <v>2021-12-16</v>
      </c>
      <c r="B351" s="11">
        <v>47634.22</v>
      </c>
      <c r="C351" s="11">
        <v>617124108.20000005</v>
      </c>
      <c r="D351" s="11">
        <v>47663.42</v>
      </c>
      <c r="E351" s="11">
        <v>70668618.060000002</v>
      </c>
      <c r="F351" s="11">
        <v>47645.46</v>
      </c>
      <c r="G351" s="11">
        <v>35760481.170000002</v>
      </c>
      <c r="H351" s="11">
        <v>47631</v>
      </c>
      <c r="I351" s="11">
        <v>162414688.5</v>
      </c>
      <c r="J351" s="11" t="str">
        <f t="shared" si="25"/>
        <v>44546</v>
      </c>
      <c r="K351" s="22">
        <f t="shared" si="26"/>
        <v>-2.5581786396502104E-2</v>
      </c>
      <c r="L351" s="22">
        <f t="shared" si="27"/>
        <v>-2.4826073044001973E-2</v>
      </c>
      <c r="M351" s="22">
        <f t="shared" si="28"/>
        <v>-2.5552987460647825E-2</v>
      </c>
      <c r="N351" s="22">
        <f t="shared" si="29"/>
        <v>-2.557828862980327E-2</v>
      </c>
    </row>
    <row r="352" spans="1:14" x14ac:dyDescent="0.2">
      <c r="A352" s="3" t="d">
        <v>2021-12-17</v>
      </c>
      <c r="B352" s="11">
        <v>46166.5</v>
      </c>
      <c r="C352" s="11">
        <v>868748379.60000002</v>
      </c>
      <c r="D352" s="11">
        <v>46210.92</v>
      </c>
      <c r="E352" s="11">
        <v>96952594.140000001</v>
      </c>
      <c r="F352" s="11">
        <v>46160.13</v>
      </c>
      <c r="G352" s="11">
        <v>64106198.719999999</v>
      </c>
      <c r="H352" s="11">
        <v>46168.3</v>
      </c>
      <c r="I352" s="11">
        <v>177430903.40000001</v>
      </c>
      <c r="J352" s="11" t="str">
        <f t="shared" si="25"/>
        <v>44547</v>
      </c>
      <c r="K352" s="22">
        <f t="shared" si="26"/>
        <v>-3.0812302584150686E-2</v>
      </c>
      <c r="L352" s="22">
        <f t="shared" si="27"/>
        <v>-3.0474103620764081E-2</v>
      </c>
      <c r="M352" s="22">
        <f t="shared" si="28"/>
        <v>-3.1174638674912658E-2</v>
      </c>
      <c r="N352" s="22">
        <f t="shared" si="29"/>
        <v>-3.0708992042997152E-2</v>
      </c>
    </row>
    <row r="353" spans="1:14" x14ac:dyDescent="0.2">
      <c r="A353" s="3" t="d">
        <v>2021-12-18</v>
      </c>
      <c r="B353" s="11">
        <v>46859.46</v>
      </c>
      <c r="C353" s="11">
        <v>380313280.60000002</v>
      </c>
      <c r="D353" s="11">
        <v>46881.87</v>
      </c>
      <c r="E353" s="11">
        <v>38480234.159999996</v>
      </c>
      <c r="F353" s="11">
        <v>46866.9</v>
      </c>
      <c r="G353" s="11">
        <v>27590411.98</v>
      </c>
      <c r="H353" s="11">
        <v>46864.3</v>
      </c>
      <c r="I353" s="11">
        <v>86787600.090000004</v>
      </c>
      <c r="J353" s="11" t="str">
        <f t="shared" si="25"/>
        <v>44548</v>
      </c>
      <c r="K353" s="22">
        <f t="shared" si="26"/>
        <v>1.5010018086707877E-2</v>
      </c>
      <c r="L353" s="22">
        <f t="shared" si="27"/>
        <v>1.4519295439259894E-2</v>
      </c>
      <c r="M353" s="22">
        <f t="shared" si="28"/>
        <v>1.531126537121974E-2</v>
      </c>
      <c r="N353" s="22">
        <f t="shared" si="29"/>
        <v>1.5075278925150037E-2</v>
      </c>
    </row>
    <row r="354" spans="1:14" x14ac:dyDescent="0.2">
      <c r="A354" s="3" t="d">
        <v>2021-12-19</v>
      </c>
      <c r="B354" s="11">
        <v>46687.19</v>
      </c>
      <c r="C354" s="11">
        <v>449719758.80000001</v>
      </c>
      <c r="D354" s="11">
        <v>46704.67</v>
      </c>
      <c r="E354" s="11">
        <v>60320950.369999997</v>
      </c>
      <c r="F354" s="11">
        <v>46704.62</v>
      </c>
      <c r="G354" s="11">
        <v>29857995.469999999</v>
      </c>
      <c r="H354" s="11">
        <v>46688.4</v>
      </c>
      <c r="I354" s="11">
        <v>97867480.549999997</v>
      </c>
      <c r="J354" s="11" t="str">
        <f t="shared" si="25"/>
        <v>44549</v>
      </c>
      <c r="K354" s="22">
        <f t="shared" si="26"/>
        <v>-3.6763121043220659E-3</v>
      </c>
      <c r="L354" s="22">
        <f t="shared" si="27"/>
        <v>-3.7797127119716389E-3</v>
      </c>
      <c r="M354" s="22">
        <f t="shared" si="28"/>
        <v>-3.4625716657171735E-3</v>
      </c>
      <c r="N354" s="22">
        <f t="shared" si="29"/>
        <v>-3.7533901071817866E-3</v>
      </c>
    </row>
    <row r="355" spans="1:14" x14ac:dyDescent="0.2">
      <c r="A355" s="3" t="d">
        <v>2021-12-20</v>
      </c>
      <c r="B355" s="11">
        <v>46926.07</v>
      </c>
      <c r="C355" s="11">
        <v>744974799.70000005</v>
      </c>
      <c r="D355" s="11">
        <v>46915</v>
      </c>
      <c r="E355" s="11">
        <v>80048570.950000003</v>
      </c>
      <c r="F355" s="11">
        <v>46919.53</v>
      </c>
      <c r="G355" s="11">
        <v>41198910.689999998</v>
      </c>
      <c r="H355" s="11">
        <v>46898.1</v>
      </c>
      <c r="I355" s="11">
        <v>138878001.30000001</v>
      </c>
      <c r="J355" s="11" t="str">
        <f t="shared" si="25"/>
        <v>44550</v>
      </c>
      <c r="K355" s="22">
        <f t="shared" si="26"/>
        <v>5.1166069322226004E-3</v>
      </c>
      <c r="L355" s="22">
        <f t="shared" si="27"/>
        <v>4.503404049316817E-3</v>
      </c>
      <c r="M355" s="22">
        <f t="shared" si="28"/>
        <v>4.6014719742928367E-3</v>
      </c>
      <c r="N355" s="22">
        <f t="shared" si="29"/>
        <v>4.4914796823192216E-3</v>
      </c>
    </row>
    <row r="356" spans="1:14" x14ac:dyDescent="0.2">
      <c r="A356" s="3" t="d">
        <v>2021-12-21</v>
      </c>
      <c r="B356" s="11">
        <v>48914.7</v>
      </c>
      <c r="C356" s="11">
        <v>749219613.60000002</v>
      </c>
      <c r="D356" s="11">
        <v>48929.86</v>
      </c>
      <c r="E356" s="11">
        <v>81196232.260000005</v>
      </c>
      <c r="F356" s="11">
        <v>48928.49</v>
      </c>
      <c r="G356" s="11">
        <v>59642806.57</v>
      </c>
      <c r="H356" s="11">
        <v>48925.9</v>
      </c>
      <c r="I356" s="11">
        <v>188051685</v>
      </c>
      <c r="J356" s="11" t="str">
        <f t="shared" si="25"/>
        <v>44551</v>
      </c>
      <c r="K356" s="22">
        <f t="shared" si="26"/>
        <v>4.2377936187709686E-2</v>
      </c>
      <c r="L356" s="22">
        <f t="shared" si="27"/>
        <v>4.2947031866140906E-2</v>
      </c>
      <c r="M356" s="22">
        <f t="shared" si="28"/>
        <v>4.2817138193839588E-2</v>
      </c>
      <c r="N356" s="22">
        <f t="shared" si="29"/>
        <v>4.3238425437277961E-2</v>
      </c>
    </row>
    <row r="357" spans="1:14" x14ac:dyDescent="0.2">
      <c r="A357" s="3" t="d">
        <v>2021-12-22</v>
      </c>
      <c r="B357" s="11">
        <v>48608.62</v>
      </c>
      <c r="C357" s="11">
        <v>526594627.60000002</v>
      </c>
      <c r="D357" s="11">
        <v>48618.99</v>
      </c>
      <c r="E357" s="11">
        <v>64008636.719999999</v>
      </c>
      <c r="F357" s="11">
        <v>48619.63</v>
      </c>
      <c r="G357" s="11">
        <v>40864004.659999996</v>
      </c>
      <c r="H357" s="11">
        <v>48624.9</v>
      </c>
      <c r="I357" s="11">
        <v>99882863.459999993</v>
      </c>
      <c r="J357" s="11" t="str">
        <f t="shared" si="25"/>
        <v>44552</v>
      </c>
      <c r="K357" s="22">
        <f t="shared" si="26"/>
        <v>-6.2574236374749459E-3</v>
      </c>
      <c r="L357" s="22">
        <f t="shared" si="27"/>
        <v>-6.3533801241205667E-3</v>
      </c>
      <c r="M357" s="22">
        <f t="shared" si="28"/>
        <v>-6.3124776587220044E-3</v>
      </c>
      <c r="N357" s="22">
        <f t="shared" si="29"/>
        <v>-6.152160716512145E-3</v>
      </c>
    </row>
    <row r="358" spans="1:14" x14ac:dyDescent="0.2">
      <c r="A358" s="3" t="d">
        <v>2021-12-23</v>
      </c>
      <c r="B358" s="11">
        <v>50842.2</v>
      </c>
      <c r="C358" s="11">
        <v>826022399.70000005</v>
      </c>
      <c r="D358" s="11">
        <v>50850</v>
      </c>
      <c r="E358" s="11">
        <v>84769304.530000001</v>
      </c>
      <c r="F358" s="11">
        <v>50842.9</v>
      </c>
      <c r="G358" s="11">
        <v>47871272.310000002</v>
      </c>
      <c r="H358" s="11">
        <v>50818.8</v>
      </c>
      <c r="I358" s="11">
        <v>152825301.80000001</v>
      </c>
      <c r="J358" s="11" t="str">
        <f t="shared" si="25"/>
        <v>44553</v>
      </c>
      <c r="K358" s="22">
        <f t="shared" si="26"/>
        <v>4.5950286183808364E-2</v>
      </c>
      <c r="L358" s="22">
        <f t="shared" si="27"/>
        <v>4.5887625390819586E-2</v>
      </c>
      <c r="M358" s="22">
        <f t="shared" si="28"/>
        <v>4.5727826394400761E-2</v>
      </c>
      <c r="N358" s="22">
        <f t="shared" si="29"/>
        <v>4.5118858856264987E-2</v>
      </c>
    </row>
    <row r="359" spans="1:14" x14ac:dyDescent="0.2">
      <c r="A359" s="3" t="d">
        <v>2021-12-24</v>
      </c>
      <c r="B359" s="11">
        <v>50851.38</v>
      </c>
      <c r="C359" s="11">
        <v>597404129.60000002</v>
      </c>
      <c r="D359" s="11">
        <v>50841.48</v>
      </c>
      <c r="E359" s="11">
        <v>73902451.590000004</v>
      </c>
      <c r="F359" s="11">
        <v>50820.87</v>
      </c>
      <c r="G359" s="11">
        <v>33649002.009999998</v>
      </c>
      <c r="H359" s="11">
        <v>50834.3</v>
      </c>
      <c r="I359" s="11">
        <v>120783528.59999999</v>
      </c>
      <c r="J359" s="11" t="str">
        <f t="shared" si="25"/>
        <v>44554</v>
      </c>
      <c r="K359" s="22">
        <f t="shared" si="26"/>
        <v>1.8055866976651735E-4</v>
      </c>
      <c r="L359" s="22">
        <f t="shared" si="27"/>
        <v>-1.675516224187712E-4</v>
      </c>
      <c r="M359" s="22">
        <f t="shared" si="28"/>
        <v>-4.3329550438697684E-4</v>
      </c>
      <c r="N359" s="22">
        <f t="shared" si="29"/>
        <v>3.0500523428345083E-4</v>
      </c>
    </row>
    <row r="360" spans="1:14" x14ac:dyDescent="0.2">
      <c r="A360" s="3" t="d">
        <v>2021-12-25</v>
      </c>
      <c r="B360" s="11">
        <v>50428.31</v>
      </c>
      <c r="C360" s="11">
        <v>281975054.10000002</v>
      </c>
      <c r="D360" s="11">
        <v>50442.22</v>
      </c>
      <c r="E360" s="11">
        <v>41793166.119999997</v>
      </c>
      <c r="F360" s="11">
        <v>50454.81</v>
      </c>
      <c r="G360" s="11">
        <v>14625089.279999999</v>
      </c>
      <c r="H360" s="11">
        <v>50436</v>
      </c>
      <c r="I360" s="11">
        <v>62151644.560000002</v>
      </c>
      <c r="J360" s="11" t="str">
        <f t="shared" si="25"/>
        <v>44555</v>
      </c>
      <c r="K360" s="22">
        <f t="shared" si="26"/>
        <v>-8.319734882317853E-3</v>
      </c>
      <c r="L360" s="22">
        <f t="shared" si="27"/>
        <v>-7.853036536308533E-3</v>
      </c>
      <c r="M360" s="22">
        <f t="shared" si="28"/>
        <v>-7.2029463486162904E-3</v>
      </c>
      <c r="N360" s="22">
        <f t="shared" si="29"/>
        <v>-7.8352608376628385E-3</v>
      </c>
    </row>
    <row r="361" spans="1:14" x14ac:dyDescent="0.2">
      <c r="A361" s="3" t="d">
        <v>2021-12-26</v>
      </c>
      <c r="B361" s="11">
        <v>50801.79</v>
      </c>
      <c r="C361" s="11">
        <v>344639769.60000002</v>
      </c>
      <c r="D361" s="11">
        <v>50791.21</v>
      </c>
      <c r="E361" s="11">
        <v>50920081.439999998</v>
      </c>
      <c r="F361" s="11">
        <v>50809.15</v>
      </c>
      <c r="G361" s="11">
        <v>28278405.899999999</v>
      </c>
      <c r="H361" s="11">
        <v>50797.3</v>
      </c>
      <c r="I361" s="11">
        <v>54165511.960000001</v>
      </c>
      <c r="J361" s="11" t="str">
        <f t="shared" si="25"/>
        <v>44556</v>
      </c>
      <c r="K361" s="22">
        <f t="shared" si="26"/>
        <v>7.4061573746968534E-3</v>
      </c>
      <c r="L361" s="22">
        <f t="shared" si="27"/>
        <v>6.9186090540820366E-3</v>
      </c>
      <c r="M361" s="22">
        <f t="shared" si="28"/>
        <v>7.0229181320868861E-3</v>
      </c>
      <c r="N361" s="22">
        <f t="shared" si="29"/>
        <v>7.163533983662429E-3</v>
      </c>
    </row>
    <row r="362" spans="1:14" x14ac:dyDescent="0.2">
      <c r="A362" s="3" t="d">
        <v>2021-12-27</v>
      </c>
      <c r="B362" s="11">
        <v>50717.77</v>
      </c>
      <c r="C362" s="11">
        <v>594029533.5</v>
      </c>
      <c r="D362" s="11">
        <v>50718.11</v>
      </c>
      <c r="E362" s="11">
        <v>56409494.189999998</v>
      </c>
      <c r="F362" s="11">
        <v>50684.91</v>
      </c>
      <c r="G362" s="11">
        <v>38835922.600000001</v>
      </c>
      <c r="H362" s="11">
        <v>50687.4</v>
      </c>
      <c r="I362" s="11">
        <v>83483155.25</v>
      </c>
      <c r="J362" s="11" t="str">
        <f t="shared" si="25"/>
        <v>44557</v>
      </c>
      <c r="K362" s="22">
        <f t="shared" si="26"/>
        <v>-1.6538787314385184E-3</v>
      </c>
      <c r="L362" s="22">
        <f t="shared" si="27"/>
        <v>-1.4392254092784329E-3</v>
      </c>
      <c r="M362" s="22">
        <f t="shared" si="28"/>
        <v>-2.4452288613369122E-3</v>
      </c>
      <c r="N362" s="22">
        <f t="shared" si="29"/>
        <v>-2.1635008159882618E-3</v>
      </c>
    </row>
    <row r="363" spans="1:14" x14ac:dyDescent="0.2">
      <c r="A363" s="3" t="d">
        <v>2021-12-28</v>
      </c>
      <c r="B363" s="11">
        <v>47543.09</v>
      </c>
      <c r="C363" s="11">
        <v>1126566954</v>
      </c>
      <c r="D363" s="11">
        <v>47543.3</v>
      </c>
      <c r="E363" s="11">
        <v>107981661.7</v>
      </c>
      <c r="F363" s="11">
        <v>47550.03</v>
      </c>
      <c r="G363" s="11">
        <v>66360469.640000001</v>
      </c>
      <c r="H363" s="11">
        <v>47548.1</v>
      </c>
      <c r="I363" s="11">
        <v>172566572.80000001</v>
      </c>
      <c r="J363" s="11" t="str">
        <f t="shared" si="25"/>
        <v>44558</v>
      </c>
      <c r="K363" s="22">
        <f t="shared" si="26"/>
        <v>-6.2595023401068262E-2</v>
      </c>
      <c r="L363" s="22">
        <f t="shared" si="27"/>
        <v>-6.2597166968563989E-2</v>
      </c>
      <c r="M363" s="22">
        <f t="shared" si="28"/>
        <v>-6.1850361379747976E-2</v>
      </c>
      <c r="N363" s="22">
        <f t="shared" si="29"/>
        <v>-6.1934524161823323E-2</v>
      </c>
    </row>
    <row r="364" spans="1:14" x14ac:dyDescent="0.2">
      <c r="A364" s="3" t="d">
        <v>2021-12-29</v>
      </c>
      <c r="B364" s="11">
        <v>46471.24</v>
      </c>
      <c r="C364" s="11">
        <v>964102211.79999995</v>
      </c>
      <c r="D364" s="11">
        <v>46483.360000000001</v>
      </c>
      <c r="E364" s="11">
        <v>99069732.099999994</v>
      </c>
      <c r="F364" s="11">
        <v>46474.17</v>
      </c>
      <c r="G364" s="11">
        <v>45852462.18</v>
      </c>
      <c r="H364" s="11">
        <v>46473.2</v>
      </c>
      <c r="I364" s="11">
        <v>111062097.8</v>
      </c>
      <c r="J364" s="11" t="str">
        <f t="shared" si="25"/>
        <v>44559</v>
      </c>
      <c r="K364" s="22">
        <f t="shared" si="26"/>
        <v>-2.2544811454198732E-2</v>
      </c>
      <c r="L364" s="22">
        <f t="shared" si="27"/>
        <v>-2.2294203389331413E-2</v>
      </c>
      <c r="M364" s="22">
        <f t="shared" si="28"/>
        <v>-2.2625853232900228E-2</v>
      </c>
      <c r="N364" s="22">
        <f t="shared" si="29"/>
        <v>-2.2606581545845161E-2</v>
      </c>
    </row>
    <row r="365" spans="1:14" x14ac:dyDescent="0.2">
      <c r="A365" s="3" t="d">
        <v>2021-12-30</v>
      </c>
      <c r="B365" s="11">
        <v>47122.080000000002</v>
      </c>
      <c r="C365" s="11">
        <v>1292084948</v>
      </c>
      <c r="D365" s="11">
        <v>47150.71</v>
      </c>
      <c r="E365" s="11">
        <v>101722129.5</v>
      </c>
      <c r="F365" s="11">
        <v>47124.24</v>
      </c>
      <c r="G365" s="11">
        <v>51897771.049999997</v>
      </c>
      <c r="H365" s="11">
        <v>47143.8</v>
      </c>
      <c r="I365" s="11">
        <v>90910210.730000004</v>
      </c>
      <c r="J365" s="11" t="str">
        <f t="shared" si="25"/>
        <v>44560</v>
      </c>
      <c r="K365" s="22">
        <f t="shared" si="26"/>
        <v>1.4005221293858394E-2</v>
      </c>
      <c r="L365" s="22">
        <f t="shared" si="27"/>
        <v>1.4356750458658807E-2</v>
      </c>
      <c r="M365" s="22">
        <f t="shared" si="28"/>
        <v>1.3987769980615017E-2</v>
      </c>
      <c r="N365" s="22">
        <f t="shared" si="29"/>
        <v>1.4429821918869434E-2</v>
      </c>
    </row>
    <row r="366" spans="1:14" x14ac:dyDescent="0.2">
      <c r="A366" s="3" t="d">
        <v>2021-12-31</v>
      </c>
      <c r="B366" s="11">
        <v>46211.24</v>
      </c>
      <c r="C366" s="11">
        <v>893758806.70000005</v>
      </c>
      <c r="D366" s="11">
        <v>46214.37</v>
      </c>
      <c r="E366" s="11">
        <v>84938024.599999994</v>
      </c>
      <c r="F366" s="11">
        <v>46220</v>
      </c>
      <c r="G366" s="11">
        <v>67991332.629999995</v>
      </c>
      <c r="H366" s="11">
        <v>46150</v>
      </c>
      <c r="I366" s="11">
        <v>146778880.59999999</v>
      </c>
      <c r="J366" s="11" t="str">
        <f t="shared" si="25"/>
        <v>44561</v>
      </c>
      <c r="K366" s="22">
        <f t="shared" si="26"/>
        <v>-1.9329367464254621E-2</v>
      </c>
      <c r="L366" s="22">
        <f t="shared" si="27"/>
        <v>-1.9858449639464482E-2</v>
      </c>
      <c r="M366" s="22">
        <f t="shared" si="28"/>
        <v>-1.9188426168782691E-2</v>
      </c>
      <c r="N366" s="22">
        <f t="shared" si="29"/>
        <v>-2.1080184456916951E-2</v>
      </c>
    </row>
    <row r="367" spans="1:14" x14ac:dyDescent="0.2">
      <c r="A367" s="3" t="d">
        <v>2022-01-01</v>
      </c>
      <c r="B367" s="11">
        <v>47733.43</v>
      </c>
      <c r="C367" s="11">
        <v>445689698.89999998</v>
      </c>
      <c r="D367" s="11">
        <v>47777.42</v>
      </c>
      <c r="E367" s="11">
        <v>34892279.310000002</v>
      </c>
      <c r="F367" s="11">
        <v>47745.97</v>
      </c>
      <c r="G367" s="11">
        <v>36171144.020000003</v>
      </c>
      <c r="H367" s="11">
        <v>47738.3</v>
      </c>
      <c r="I367" s="11">
        <v>100357903.3</v>
      </c>
      <c r="J367" s="11" t="str">
        <f t="shared" si="25"/>
        <v>44562</v>
      </c>
      <c r="K367" s="22">
        <f t="shared" si="26"/>
        <v>3.2939821567220529E-2</v>
      </c>
      <c r="L367" s="22">
        <f t="shared" si="27"/>
        <v>3.3821731206116201E-2</v>
      </c>
      <c r="M367" s="22">
        <f t="shared" si="28"/>
        <v>3.30153613154478E-2</v>
      </c>
      <c r="N367" s="22">
        <f t="shared" si="29"/>
        <v>3.4416034669555895E-2</v>
      </c>
    </row>
    <row r="368" spans="1:14" x14ac:dyDescent="0.2">
      <c r="A368" s="3" t="d">
        <v>2022-01-02</v>
      </c>
      <c r="B368" s="11">
        <v>47299.07</v>
      </c>
      <c r="C368" s="11">
        <v>322844681.60000002</v>
      </c>
      <c r="D368" s="11">
        <v>47350.22</v>
      </c>
      <c r="E368" s="11">
        <v>33172222.359999999</v>
      </c>
      <c r="F368" s="11">
        <v>47314.62</v>
      </c>
      <c r="G368" s="11">
        <v>24554666.949999999</v>
      </c>
      <c r="H368" s="11">
        <v>47304.6</v>
      </c>
      <c r="I368" s="11">
        <v>63420761.100000001</v>
      </c>
      <c r="J368" s="11" t="str">
        <f t="shared" si="25"/>
        <v>44563</v>
      </c>
      <c r="K368" s="22">
        <f t="shared" si="26"/>
        <v>-9.0997022422231177E-3</v>
      </c>
      <c r="L368" s="22">
        <f t="shared" si="27"/>
        <v>-8.9414623058339249E-3</v>
      </c>
      <c r="M368" s="22">
        <f t="shared" si="28"/>
        <v>-9.0342703268987412E-3</v>
      </c>
      <c r="N368" s="22">
        <f t="shared" si="29"/>
        <v>-9.0849485633129889E-3</v>
      </c>
    </row>
    <row r="369" spans="1:14" x14ac:dyDescent="0.2">
      <c r="A369" s="3" t="d">
        <v>2022-01-03</v>
      </c>
      <c r="B369" s="11">
        <v>46459.56</v>
      </c>
      <c r="C369" s="11">
        <v>505433391.5</v>
      </c>
      <c r="D369" s="11">
        <v>46439.89</v>
      </c>
      <c r="E369" s="11">
        <v>53217377.18</v>
      </c>
      <c r="F369" s="11">
        <v>46446.16</v>
      </c>
      <c r="G369" s="11">
        <v>38134338.689999998</v>
      </c>
      <c r="H369" s="11">
        <v>46452.6</v>
      </c>
      <c r="I369" s="11">
        <v>99501483.140000001</v>
      </c>
      <c r="J369" s="11" t="str">
        <f t="shared" si="25"/>
        <v>44564</v>
      </c>
      <c r="K369" s="22">
        <f t="shared" si="26"/>
        <v>-1.774897476842574E-2</v>
      </c>
      <c r="L369" s="22">
        <f t="shared" si="27"/>
        <v>-1.9225465055917379E-2</v>
      </c>
      <c r="M369" s="22">
        <f t="shared" si="28"/>
        <v>-1.8355003168153972E-2</v>
      </c>
      <c r="N369" s="22">
        <f t="shared" si="29"/>
        <v>-1.8010933397597739E-2</v>
      </c>
    </row>
    <row r="370" spans="1:14" x14ac:dyDescent="0.2">
      <c r="A370" s="3" t="d">
        <v>2022-01-04</v>
      </c>
      <c r="B370" s="11">
        <v>45814.61</v>
      </c>
      <c r="C370" s="11">
        <v>758184159.39999998</v>
      </c>
      <c r="D370" s="11">
        <v>45820</v>
      </c>
      <c r="E370" s="11">
        <v>85207685.400000006</v>
      </c>
      <c r="F370" s="11">
        <v>45832.58</v>
      </c>
      <c r="G370" s="11">
        <v>46608449.32</v>
      </c>
      <c r="H370" s="11">
        <v>45858.5</v>
      </c>
      <c r="I370" s="11">
        <v>103088593</v>
      </c>
      <c r="J370" s="11" t="str">
        <f t="shared" si="25"/>
        <v>44565</v>
      </c>
      <c r="K370" s="22">
        <f t="shared" si="26"/>
        <v>-1.3881965304880173E-2</v>
      </c>
      <c r="L370" s="22">
        <f t="shared" si="27"/>
        <v>-1.3348222831707779E-2</v>
      </c>
      <c r="M370" s="22">
        <f t="shared" si="28"/>
        <v>-1.3210564662396229E-2</v>
      </c>
      <c r="N370" s="22">
        <f t="shared" si="29"/>
        <v>-1.278938100343141E-2</v>
      </c>
    </row>
    <row r="371" spans="1:14" x14ac:dyDescent="0.2">
      <c r="A371" s="3" t="d">
        <v>2022-01-05</v>
      </c>
      <c r="B371" s="11">
        <v>43436.04</v>
      </c>
      <c r="C371" s="11">
        <v>1129008256</v>
      </c>
      <c r="D371" s="11">
        <v>43435.8</v>
      </c>
      <c r="E371" s="11">
        <v>153464388</v>
      </c>
      <c r="F371" s="11">
        <v>43437.13</v>
      </c>
      <c r="G371" s="11">
        <v>118237558</v>
      </c>
      <c r="H371" s="11">
        <v>43410</v>
      </c>
      <c r="I371" s="11">
        <v>182117692</v>
      </c>
      <c r="J371" s="11" t="str">
        <f t="shared" si="25"/>
        <v>44566</v>
      </c>
      <c r="K371" s="22">
        <f t="shared" si="26"/>
        <v>-5.1917281408703442E-2</v>
      </c>
      <c r="L371" s="22">
        <f t="shared" si="27"/>
        <v>-5.203404626800523E-2</v>
      </c>
      <c r="M371" s="22">
        <f t="shared" si="28"/>
        <v>-5.2265222686569301E-2</v>
      </c>
      <c r="N371" s="22">
        <f t="shared" si="29"/>
        <v>-5.3392500844990587E-2</v>
      </c>
    </row>
    <row r="372" spans="1:14" x14ac:dyDescent="0.2">
      <c r="A372" s="3" t="d">
        <v>2022-01-06</v>
      </c>
      <c r="B372" s="11">
        <v>43083.76</v>
      </c>
      <c r="C372" s="11">
        <v>895240858.20000005</v>
      </c>
      <c r="D372" s="11">
        <v>43097.599999999999</v>
      </c>
      <c r="E372" s="11">
        <v>105559642.3</v>
      </c>
      <c r="F372" s="11">
        <v>43103.33</v>
      </c>
      <c r="G372" s="11">
        <v>65503546.310000002</v>
      </c>
      <c r="H372" s="11">
        <v>43124.4</v>
      </c>
      <c r="I372" s="11">
        <v>206710754</v>
      </c>
      <c r="J372" s="11" t="str">
        <f t="shared" si="25"/>
        <v>44567</v>
      </c>
      <c r="K372" s="22">
        <f t="shared" si="26"/>
        <v>-8.1103157654334179E-3</v>
      </c>
      <c r="L372" s="22">
        <f t="shared" si="27"/>
        <v>-7.7862040068331639E-3</v>
      </c>
      <c r="M372" s="22">
        <f t="shared" si="28"/>
        <v>-7.6846697744532566E-3</v>
      </c>
      <c r="N372" s="22">
        <f t="shared" si="29"/>
        <v>-6.5791292328956086E-3</v>
      </c>
    </row>
    <row r="373" spans="1:14" x14ac:dyDescent="0.2">
      <c r="A373" s="3" t="d">
        <v>2022-01-07</v>
      </c>
      <c r="B373" s="11">
        <v>41565.18</v>
      </c>
      <c r="C373" s="11">
        <v>1093006431</v>
      </c>
      <c r="D373" s="11">
        <v>41535.660000000003</v>
      </c>
      <c r="E373" s="11">
        <v>124769147.90000001</v>
      </c>
      <c r="F373" s="11">
        <v>41556.53</v>
      </c>
      <c r="G373" s="11">
        <v>93942794.480000004</v>
      </c>
      <c r="H373" s="11">
        <v>41523.599999999999</v>
      </c>
      <c r="I373" s="11">
        <v>241595188.90000001</v>
      </c>
      <c r="J373" s="11" t="str">
        <f t="shared" si="25"/>
        <v>44568</v>
      </c>
      <c r="K373" s="22">
        <f t="shared" si="26"/>
        <v>-3.5247155772848093E-2</v>
      </c>
      <c r="L373" s="22">
        <f t="shared" si="27"/>
        <v>-3.624192530442516E-2</v>
      </c>
      <c r="M373" s="22">
        <f t="shared" si="28"/>
        <v>-3.5885858470795728E-2</v>
      </c>
      <c r="N373" s="22">
        <f t="shared" si="29"/>
        <v>-3.7120516459359543E-2</v>
      </c>
    </row>
    <row r="374" spans="1:14" x14ac:dyDescent="0.2">
      <c r="A374" s="3" t="d">
        <v>2022-01-08</v>
      </c>
      <c r="B374" s="11">
        <v>41684.839999999997</v>
      </c>
      <c r="C374" s="11">
        <v>641536487</v>
      </c>
      <c r="D374" s="11">
        <v>41690.769999999997</v>
      </c>
      <c r="E374" s="11">
        <v>65571971.409999996</v>
      </c>
      <c r="F374" s="11">
        <v>41695.660000000003</v>
      </c>
      <c r="G374" s="11">
        <v>39982995.979999997</v>
      </c>
      <c r="H374" s="11">
        <v>41693.199999999997</v>
      </c>
      <c r="I374" s="11">
        <v>106018748.5</v>
      </c>
      <c r="J374" s="11" t="str">
        <f t="shared" si="25"/>
        <v>44569</v>
      </c>
      <c r="K374" s="22">
        <f t="shared" si="26"/>
        <v>2.8788519621469888E-3</v>
      </c>
      <c r="L374" s="22">
        <f t="shared" si="27"/>
        <v>3.7343814929144958E-3</v>
      </c>
      <c r="M374" s="22">
        <f t="shared" si="28"/>
        <v>3.3479696211402565E-3</v>
      </c>
      <c r="N374" s="22">
        <f t="shared" si="29"/>
        <v>4.0844242792050789E-3</v>
      </c>
    </row>
    <row r="375" spans="1:14" x14ac:dyDescent="0.2">
      <c r="A375" s="3" t="d">
        <v>2022-01-09</v>
      </c>
      <c r="B375" s="11">
        <v>41876.519999999997</v>
      </c>
      <c r="C375" s="11">
        <v>464791710.10000002</v>
      </c>
      <c r="D375" s="11">
        <v>41875.81</v>
      </c>
      <c r="E375" s="11">
        <v>64383595.799999997</v>
      </c>
      <c r="F375" s="11">
        <v>41858.730000000003</v>
      </c>
      <c r="G375" s="11">
        <v>29478651.18</v>
      </c>
      <c r="H375" s="11">
        <v>41862.9</v>
      </c>
      <c r="I375" s="11">
        <v>84207374.540000007</v>
      </c>
      <c r="J375" s="11" t="str">
        <f t="shared" si="25"/>
        <v>44570</v>
      </c>
      <c r="K375" s="22">
        <f t="shared" si="26"/>
        <v>4.598314399191672E-3</v>
      </c>
      <c r="L375" s="22">
        <f t="shared" si="27"/>
        <v>4.4383924787190221E-3</v>
      </c>
      <c r="M375" s="22">
        <f t="shared" si="28"/>
        <v>3.9109585985688256E-3</v>
      </c>
      <c r="N375" s="22">
        <f t="shared" si="29"/>
        <v>4.0702080914873928E-3</v>
      </c>
    </row>
    <row r="376" spans="1:14" x14ac:dyDescent="0.2">
      <c r="A376" s="3" t="d">
        <v>2022-01-10</v>
      </c>
      <c r="B376" s="11">
        <v>41824.07</v>
      </c>
      <c r="C376" s="11">
        <v>1039706442</v>
      </c>
      <c r="D376" s="11">
        <v>41845.42</v>
      </c>
      <c r="E376" s="11">
        <v>143763220.19999999</v>
      </c>
      <c r="F376" s="11">
        <v>41844.31</v>
      </c>
      <c r="G376" s="11">
        <v>90519048.329999998</v>
      </c>
      <c r="H376" s="11">
        <v>41855.300000000003</v>
      </c>
      <c r="I376" s="11">
        <v>169812254.69999999</v>
      </c>
      <c r="J376" s="11" t="str">
        <f t="shared" si="25"/>
        <v>44571</v>
      </c>
      <c r="K376" s="22">
        <f t="shared" si="26"/>
        <v>-1.252491849847992E-3</v>
      </c>
      <c r="L376" s="22">
        <f t="shared" si="27"/>
        <v>-7.2571730552795088E-4</v>
      </c>
      <c r="M376" s="22">
        <f t="shared" si="28"/>
        <v>-3.4449205697362206E-4</v>
      </c>
      <c r="N376" s="22">
        <f t="shared" si="29"/>
        <v>-1.8154499568823201E-4</v>
      </c>
    </row>
    <row r="377" spans="1:14" x14ac:dyDescent="0.2">
      <c r="A377" s="3" t="d">
        <v>2022-01-11</v>
      </c>
      <c r="B377" s="11">
        <v>42753.440000000002</v>
      </c>
      <c r="C377" s="11">
        <v>832505092.20000005</v>
      </c>
      <c r="D377" s="11">
        <v>42736</v>
      </c>
      <c r="E377" s="11">
        <v>103316287.8</v>
      </c>
      <c r="F377" s="11">
        <v>42752.7</v>
      </c>
      <c r="G377" s="11">
        <v>64031730.460000001</v>
      </c>
      <c r="H377" s="11">
        <v>42728.800000000003</v>
      </c>
      <c r="I377" s="11">
        <v>140549327.09999999</v>
      </c>
      <c r="J377" s="11" t="str">
        <f t="shared" si="25"/>
        <v>44572</v>
      </c>
      <c r="K377" s="22">
        <f t="shared" si="26"/>
        <v>2.2220936412931769E-2</v>
      </c>
      <c r="L377" s="22">
        <f t="shared" si="27"/>
        <v>2.1282615875285904E-2</v>
      </c>
      <c r="M377" s="22">
        <f t="shared" si="28"/>
        <v>2.170880580896184E-2</v>
      </c>
      <c r="N377" s="22">
        <f t="shared" si="29"/>
        <v>2.0869519511268475E-2</v>
      </c>
    </row>
    <row r="378" spans="1:14" x14ac:dyDescent="0.2">
      <c r="A378" s="3" t="d">
        <v>2022-01-12</v>
      </c>
      <c r="B378" s="11">
        <v>43920.37</v>
      </c>
      <c r="C378" s="11">
        <v>706343564.5</v>
      </c>
      <c r="D378" s="11">
        <v>43933.5</v>
      </c>
      <c r="E378" s="11">
        <v>108773560.3</v>
      </c>
      <c r="F378" s="11">
        <v>43933.87</v>
      </c>
      <c r="G378" s="11">
        <v>56749913.359999999</v>
      </c>
      <c r="H378" s="11">
        <v>43927.8</v>
      </c>
      <c r="I378" s="11">
        <v>123970118.8</v>
      </c>
      <c r="J378" s="11" t="str">
        <f t="shared" si="25"/>
        <v>44573</v>
      </c>
      <c r="K378" s="22">
        <f t="shared" si="26"/>
        <v>2.7294411864869916E-2</v>
      </c>
      <c r="L378" s="22">
        <f t="shared" si="27"/>
        <v>2.8020872332459756E-2</v>
      </c>
      <c r="M378" s="22">
        <f t="shared" si="28"/>
        <v>2.7627962678380635E-2</v>
      </c>
      <c r="N378" s="22">
        <f t="shared" si="29"/>
        <v>2.8060699106925435E-2</v>
      </c>
    </row>
    <row r="379" spans="1:14" x14ac:dyDescent="0.2">
      <c r="A379" s="3" t="d">
        <v>2022-01-13</v>
      </c>
      <c r="B379" s="11">
        <v>42581.65</v>
      </c>
      <c r="C379" s="11">
        <v>639387068.39999998</v>
      </c>
      <c r="D379" s="11">
        <v>42571.94</v>
      </c>
      <c r="E379" s="11">
        <v>86644368.480000004</v>
      </c>
      <c r="F379" s="11">
        <v>42570.98</v>
      </c>
      <c r="G379" s="11">
        <v>50673438.479999997</v>
      </c>
      <c r="H379" s="11">
        <v>42550</v>
      </c>
      <c r="I379" s="11">
        <v>128265328.90000001</v>
      </c>
      <c r="J379" s="11" t="str">
        <f t="shared" si="25"/>
        <v>44574</v>
      </c>
      <c r="K379" s="22">
        <f t="shared" si="26"/>
        <v>-3.048061753578124E-2</v>
      </c>
      <c r="L379" s="22">
        <f t="shared" si="27"/>
        <v>-3.0991384706431258E-2</v>
      </c>
      <c r="M379" s="22">
        <f t="shared" si="28"/>
        <v>-3.1021396476112795E-2</v>
      </c>
      <c r="N379" s="22">
        <f t="shared" si="29"/>
        <v>-3.136510364734868E-2</v>
      </c>
    </row>
    <row r="380" spans="1:14" x14ac:dyDescent="0.2">
      <c r="A380" s="3" t="d">
        <v>2022-01-14</v>
      </c>
      <c r="B380" s="11">
        <v>43090.720000000001</v>
      </c>
      <c r="C380" s="11">
        <v>578807081.20000005</v>
      </c>
      <c r="D380" s="11">
        <v>43102.35</v>
      </c>
      <c r="E380" s="11">
        <v>59167763.369999997</v>
      </c>
      <c r="F380" s="11">
        <v>43083.71</v>
      </c>
      <c r="G380" s="11">
        <v>34567793.299999997</v>
      </c>
      <c r="H380" s="11">
        <v>43090</v>
      </c>
      <c r="I380" s="11">
        <v>116129960.5</v>
      </c>
      <c r="J380" s="11" t="str">
        <f t="shared" si="25"/>
        <v>44575</v>
      </c>
      <c r="K380" s="22">
        <f t="shared" si="26"/>
        <v>1.1955149694762968E-2</v>
      </c>
      <c r="L380" s="22">
        <f t="shared" si="27"/>
        <v>1.2459145625028922E-2</v>
      </c>
      <c r="M380" s="22">
        <f t="shared" si="28"/>
        <v>1.2044120196434083E-2</v>
      </c>
      <c r="N380" s="22">
        <f t="shared" si="29"/>
        <v>1.2690951821386687E-2</v>
      </c>
    </row>
    <row r="381" spans="1:14" x14ac:dyDescent="0.2">
      <c r="A381" s="3" t="d">
        <v>2022-01-15</v>
      </c>
      <c r="B381" s="11">
        <v>43098.2</v>
      </c>
      <c r="C381" s="11">
        <v>272879149.89999998</v>
      </c>
      <c r="D381" s="11">
        <v>43102.01</v>
      </c>
      <c r="E381" s="11">
        <v>30510413.27</v>
      </c>
      <c r="F381" s="11">
        <v>43092.3</v>
      </c>
      <c r="G381" s="11">
        <v>35890348.030000001</v>
      </c>
      <c r="H381" s="11">
        <v>43111.5</v>
      </c>
      <c r="I381" s="11">
        <v>42117832.840000004</v>
      </c>
      <c r="J381" s="11" t="str">
        <f t="shared" si="25"/>
        <v>44576</v>
      </c>
      <c r="K381" s="22">
        <f t="shared" si="26"/>
        <v>1.7358725962335342E-4</v>
      </c>
      <c r="L381" s="22">
        <f t="shared" si="27"/>
        <v>-7.888200991290617E-6</v>
      </c>
      <c r="M381" s="22">
        <f t="shared" si="28"/>
        <v>1.9937930136482152E-4</v>
      </c>
      <c r="N381" s="22">
        <f t="shared" si="29"/>
        <v>4.989556741703538E-4</v>
      </c>
    </row>
    <row r="382" spans="1:14" x14ac:dyDescent="0.2">
      <c r="A382" s="3" t="d">
        <v>2022-01-16</v>
      </c>
      <c r="B382" s="11">
        <v>43104.34</v>
      </c>
      <c r="C382" s="11">
        <v>279335422.80000001</v>
      </c>
      <c r="D382" s="11">
        <v>43107.7</v>
      </c>
      <c r="E382" s="11">
        <v>26812366.030000001</v>
      </c>
      <c r="F382" s="11">
        <v>43100.2</v>
      </c>
      <c r="G382" s="11">
        <v>22450401.050000001</v>
      </c>
      <c r="H382" s="11">
        <v>43114.5</v>
      </c>
      <c r="I382" s="11">
        <v>54461790.109999999</v>
      </c>
      <c r="J382" s="11" t="str">
        <f t="shared" si="25"/>
        <v>44577</v>
      </c>
      <c r="K382" s="22">
        <f t="shared" si="26"/>
        <v>1.424653465806891E-4</v>
      </c>
      <c r="L382" s="22">
        <f t="shared" si="27"/>
        <v>1.3201240498972311E-4</v>
      </c>
      <c r="M382" s="22">
        <f t="shared" si="28"/>
        <v>1.8332741580273648E-4</v>
      </c>
      <c r="N382" s="22">
        <f t="shared" si="29"/>
        <v>6.9587001148230243E-5</v>
      </c>
    </row>
    <row r="383" spans="1:14" x14ac:dyDescent="0.2">
      <c r="A383" s="3" t="d">
        <v>2022-01-17</v>
      </c>
      <c r="B383" s="11">
        <v>42218.01</v>
      </c>
      <c r="C383" s="11">
        <v>465408532.69999999</v>
      </c>
      <c r="D383" s="11">
        <v>42255.07</v>
      </c>
      <c r="E383" s="11">
        <v>44999001.859999999</v>
      </c>
      <c r="F383" s="11">
        <v>42230.07</v>
      </c>
      <c r="G383" s="11">
        <v>31599521.210000001</v>
      </c>
      <c r="H383" s="11">
        <v>42248.1</v>
      </c>
      <c r="I383" s="11">
        <v>70987963.859999999</v>
      </c>
      <c r="J383" s="11" t="str">
        <f t="shared" si="25"/>
        <v>44578</v>
      </c>
      <c r="K383" s="22">
        <f t="shared" si="26"/>
        <v>-2.0562430604435522E-2</v>
      </c>
      <c r="L383" s="22">
        <f t="shared" si="27"/>
        <v>-1.9779064993029061E-2</v>
      </c>
      <c r="M383" s="22">
        <f t="shared" si="28"/>
        <v>-2.0188537408179053E-2</v>
      </c>
      <c r="N383" s="22">
        <f t="shared" si="29"/>
        <v>-2.0095327558014131E-2</v>
      </c>
    </row>
    <row r="384" spans="1:14" x14ac:dyDescent="0.2">
      <c r="A384" s="3" t="d">
        <v>2022-01-18</v>
      </c>
      <c r="B384" s="11">
        <v>42369.74</v>
      </c>
      <c r="C384" s="11">
        <v>571677278.5</v>
      </c>
      <c r="D384" s="11">
        <v>42377.4</v>
      </c>
      <c r="E384" s="11">
        <v>68522210.329999998</v>
      </c>
      <c r="F384" s="11">
        <v>42377.02</v>
      </c>
      <c r="G384" s="11">
        <v>41659701.740000002</v>
      </c>
      <c r="H384" s="11">
        <v>42383</v>
      </c>
      <c r="I384" s="11">
        <v>77972496.180000007</v>
      </c>
      <c r="J384" s="11" t="str">
        <f t="shared" si="25"/>
        <v>44579</v>
      </c>
      <c r="K384" s="22">
        <f t="shared" si="26"/>
        <v>3.5939638083366532E-3</v>
      </c>
      <c r="L384" s="22">
        <f t="shared" si="27"/>
        <v>2.8950372109193268E-3</v>
      </c>
      <c r="M384" s="22">
        <f t="shared" si="28"/>
        <v>3.4797479615826798E-3</v>
      </c>
      <c r="N384" s="22">
        <f t="shared" si="29"/>
        <v>3.1930430007502952E-3</v>
      </c>
    </row>
    <row r="385" spans="1:14" x14ac:dyDescent="0.2">
      <c r="A385" s="3" t="d">
        <v>2022-01-19</v>
      </c>
      <c r="B385" s="11">
        <v>41674.269999999997</v>
      </c>
      <c r="C385" s="11">
        <v>656057030.20000005</v>
      </c>
      <c r="D385" s="11">
        <v>41683.21</v>
      </c>
      <c r="E385" s="11">
        <v>69791918.459999993</v>
      </c>
      <c r="F385" s="11">
        <v>41675.480000000003</v>
      </c>
      <c r="G385" s="11">
        <v>57286605.770000003</v>
      </c>
      <c r="H385" s="11">
        <v>41686.199999999997</v>
      </c>
      <c r="I385" s="11">
        <v>80508717.040000007</v>
      </c>
      <c r="J385" s="11" t="str">
        <f t="shared" si="25"/>
        <v>44580</v>
      </c>
      <c r="K385" s="22">
        <f t="shared" si="26"/>
        <v>-1.6414308891203988E-2</v>
      </c>
      <c r="L385" s="22">
        <f t="shared" si="27"/>
        <v>-1.6381137115538014E-2</v>
      </c>
      <c r="M385" s="22">
        <f t="shared" si="28"/>
        <v>-1.6554727066697805E-2</v>
      </c>
      <c r="N385" s="22">
        <f t="shared" si="29"/>
        <v>-1.6440553995705876E-2</v>
      </c>
    </row>
    <row r="386" spans="1:14" x14ac:dyDescent="0.2">
      <c r="A386" s="3" t="d">
        <v>2022-01-20</v>
      </c>
      <c r="B386" s="11">
        <v>40670.97</v>
      </c>
      <c r="C386" s="11">
        <v>753074107.10000002</v>
      </c>
      <c r="D386" s="11">
        <v>40736.050000000003</v>
      </c>
      <c r="E386" s="11">
        <v>102506991</v>
      </c>
      <c r="F386" s="11">
        <v>40685.800000000003</v>
      </c>
      <c r="G386" s="11">
        <v>54437470.619999997</v>
      </c>
      <c r="H386" s="11">
        <v>40686.9</v>
      </c>
      <c r="I386" s="11">
        <v>130844433.3</v>
      </c>
      <c r="J386" s="11" t="str">
        <f t="shared" si="25"/>
        <v>44581</v>
      </c>
      <c r="K386" s="22">
        <f t="shared" si="26"/>
        <v>-2.4074806829249673E-2</v>
      </c>
      <c r="L386" s="22">
        <f t="shared" si="27"/>
        <v>-2.2722818132288713E-2</v>
      </c>
      <c r="M386" s="22">
        <f t="shared" si="28"/>
        <v>-2.3747296971744492E-2</v>
      </c>
      <c r="N386" s="22">
        <f t="shared" si="29"/>
        <v>-2.397196194424045E-2</v>
      </c>
    </row>
    <row r="387" spans="1:14" x14ac:dyDescent="0.2">
      <c r="A387" s="3" t="d">
        <v>2022-01-21</v>
      </c>
      <c r="B387" s="11">
        <v>36456.94</v>
      </c>
      <c r="C387" s="11">
        <v>1945930446</v>
      </c>
      <c r="D387" s="11">
        <v>36495.46</v>
      </c>
      <c r="E387" s="11">
        <v>237130520</v>
      </c>
      <c r="F387" s="11">
        <v>36465.97</v>
      </c>
      <c r="G387" s="11">
        <v>179063492.40000001</v>
      </c>
      <c r="H387" s="11">
        <v>36468.400000000001</v>
      </c>
      <c r="I387" s="11">
        <v>339031314.60000002</v>
      </c>
      <c r="J387" s="11" t="str">
        <f t="shared" ref="J387:J410" si="30">_xlfn.VALUETOTEXT(A387)</f>
        <v>44582</v>
      </c>
      <c r="K387" s="22">
        <f t="shared" si="26"/>
        <v>-0.10361272426008028</v>
      </c>
      <c r="L387" s="22">
        <f t="shared" si="27"/>
        <v>-0.1040991946936437</v>
      </c>
      <c r="M387" s="22">
        <f t="shared" si="28"/>
        <v>-0.1037175132355761</v>
      </c>
      <c r="N387" s="22">
        <f t="shared" si="29"/>
        <v>-0.10368202050291375</v>
      </c>
    </row>
    <row r="388" spans="1:14" x14ac:dyDescent="0.2">
      <c r="A388" s="3" t="d">
        <v>2022-01-22</v>
      </c>
      <c r="B388" s="11">
        <v>35066.43</v>
      </c>
      <c r="C388" s="11">
        <v>1063265529</v>
      </c>
      <c r="D388" s="11">
        <v>35091.11</v>
      </c>
      <c r="E388" s="11">
        <v>159444215.59999999</v>
      </c>
      <c r="F388" s="11">
        <v>35081.61</v>
      </c>
      <c r="G388" s="11">
        <v>83119445.719999999</v>
      </c>
      <c r="H388" s="11">
        <v>35067.599999999999</v>
      </c>
      <c r="I388" s="11">
        <v>189260641.5</v>
      </c>
      <c r="J388" s="11" t="str">
        <f t="shared" si="30"/>
        <v>44583</v>
      </c>
      <c r="K388" s="22">
        <f t="shared" ref="K388:K410" si="31">B388/B387-1</f>
        <v>-3.8141160503322613E-2</v>
      </c>
      <c r="L388" s="22">
        <f t="shared" ref="L388:L410" si="32">D388/D387-1</f>
        <v>-3.84801287612212E-2</v>
      </c>
      <c r="M388" s="22">
        <f t="shared" ref="M388:M410" si="33">F388/F387-1</f>
        <v>-3.7963065290735454E-2</v>
      </c>
      <c r="N388" s="22">
        <f t="shared" ref="N388:N410" si="34">H388/H387-1</f>
        <v>-3.8411336938280916E-2</v>
      </c>
    </row>
    <row r="389" spans="1:14" x14ac:dyDescent="0.2">
      <c r="A389" s="3" t="d">
        <v>2022-01-23</v>
      </c>
      <c r="B389" s="11">
        <v>36282.47</v>
      </c>
      <c r="C389" s="11">
        <v>617922091.89999998</v>
      </c>
      <c r="D389" s="11">
        <v>36293.620000000003</v>
      </c>
      <c r="E389" s="11">
        <v>90093310.579999998</v>
      </c>
      <c r="F389" s="11">
        <v>36286.959999999999</v>
      </c>
      <c r="G389" s="11">
        <v>62049734.259999998</v>
      </c>
      <c r="H389" s="11">
        <v>36277.5</v>
      </c>
      <c r="I389" s="11">
        <v>84888074.980000004</v>
      </c>
      <c r="J389" s="11" t="str">
        <f t="shared" si="30"/>
        <v>44584</v>
      </c>
      <c r="K389" s="22">
        <f t="shared" si="31"/>
        <v>3.4678180812817372E-2</v>
      </c>
      <c r="L389" s="22">
        <f t="shared" si="32"/>
        <v>3.4268223490223182E-2</v>
      </c>
      <c r="M389" s="22">
        <f t="shared" si="33"/>
        <v>3.4358457322796632E-2</v>
      </c>
      <c r="N389" s="22">
        <f t="shared" si="34"/>
        <v>3.4501933408616514E-2</v>
      </c>
    </row>
    <row r="390" spans="1:14" x14ac:dyDescent="0.2">
      <c r="A390" s="3" t="d">
        <v>2022-01-24</v>
      </c>
      <c r="B390" s="11">
        <v>36693.32</v>
      </c>
      <c r="C390" s="11">
        <v>1352109389</v>
      </c>
      <c r="D390" s="11">
        <v>36724.99</v>
      </c>
      <c r="E390" s="11">
        <v>219551166.30000001</v>
      </c>
      <c r="F390" s="11">
        <v>36705.93</v>
      </c>
      <c r="G390" s="11">
        <v>180179697.80000001</v>
      </c>
      <c r="H390" s="11">
        <v>36699.5</v>
      </c>
      <c r="I390" s="11">
        <v>265709277.09999999</v>
      </c>
      <c r="J390" s="11" t="str">
        <f t="shared" si="30"/>
        <v>44585</v>
      </c>
      <c r="K390" s="22">
        <f t="shared" si="31"/>
        <v>1.1323650236601868E-2</v>
      </c>
      <c r="L390" s="22">
        <f t="shared" si="32"/>
        <v>1.1885560051601241E-2</v>
      </c>
      <c r="M390" s="22">
        <f t="shared" si="33"/>
        <v>1.1546020939753543E-2</v>
      </c>
      <c r="N390" s="22">
        <f t="shared" si="34"/>
        <v>1.1632554613741242E-2</v>
      </c>
    </row>
    <row r="391" spans="1:14" x14ac:dyDescent="0.2">
      <c r="A391" s="3" t="d">
        <v>2022-01-25</v>
      </c>
      <c r="B391" s="11">
        <v>36980</v>
      </c>
      <c r="C391" s="11">
        <v>791284538.60000002</v>
      </c>
      <c r="D391" s="11">
        <v>36975.910000000003</v>
      </c>
      <c r="E391" s="11">
        <v>102191104.3</v>
      </c>
      <c r="F391" s="11">
        <v>36984.629999999997</v>
      </c>
      <c r="G391" s="11">
        <v>53987530.479999997</v>
      </c>
      <c r="H391" s="11">
        <v>36987.800000000003</v>
      </c>
      <c r="I391" s="11">
        <v>116848783.40000001</v>
      </c>
      <c r="J391" s="11" t="str">
        <f t="shared" si="30"/>
        <v>44586</v>
      </c>
      <c r="K391" s="22">
        <f t="shared" si="31"/>
        <v>7.8128662110705793E-3</v>
      </c>
      <c r="L391" s="22">
        <f t="shared" si="32"/>
        <v>6.8324048556582806E-3</v>
      </c>
      <c r="M391" s="22">
        <f t="shared" si="33"/>
        <v>7.5927786055276503E-3</v>
      </c>
      <c r="N391" s="22">
        <f t="shared" si="34"/>
        <v>7.8556928568509488E-3</v>
      </c>
    </row>
    <row r="392" spans="1:14" x14ac:dyDescent="0.2">
      <c r="A392" s="3" t="d">
        <v>2022-01-26</v>
      </c>
      <c r="B392" s="11">
        <v>36840.629999999997</v>
      </c>
      <c r="C392" s="11">
        <v>1031464907</v>
      </c>
      <c r="D392" s="11">
        <v>36829.32</v>
      </c>
      <c r="E392" s="11">
        <v>137769604</v>
      </c>
      <c r="F392" s="11">
        <v>36826.46</v>
      </c>
      <c r="G392" s="11">
        <v>87489404.609999999</v>
      </c>
      <c r="H392" s="11">
        <v>36827.599999999999</v>
      </c>
      <c r="I392" s="11">
        <v>208415877.90000001</v>
      </c>
      <c r="J392" s="11" t="str">
        <f t="shared" si="30"/>
        <v>44587</v>
      </c>
      <c r="K392" s="22">
        <f t="shared" si="31"/>
        <v>-3.768793942671822E-3</v>
      </c>
      <c r="L392" s="22">
        <f t="shared" si="32"/>
        <v>-3.9644730853143351E-3</v>
      </c>
      <c r="M392" s="22">
        <f t="shared" si="33"/>
        <v>-4.2766414048213131E-3</v>
      </c>
      <c r="N392" s="22">
        <f t="shared" si="34"/>
        <v>-4.3311578412342788E-3</v>
      </c>
    </row>
    <row r="393" spans="1:14" x14ac:dyDescent="0.2">
      <c r="A393" s="3" t="d">
        <v>2022-01-27</v>
      </c>
      <c r="B393" s="11">
        <v>37188.370000000003</v>
      </c>
      <c r="C393" s="11">
        <v>857154953</v>
      </c>
      <c r="D393" s="11">
        <v>37208.36</v>
      </c>
      <c r="E393" s="11">
        <v>112809180.59999999</v>
      </c>
      <c r="F393" s="11">
        <v>37209.82</v>
      </c>
      <c r="G393" s="11">
        <v>54718660.350000001</v>
      </c>
      <c r="H393" s="11">
        <v>37200.5</v>
      </c>
      <c r="I393" s="11">
        <v>155271789.80000001</v>
      </c>
      <c r="J393" s="11" t="str">
        <f t="shared" si="30"/>
        <v>44588</v>
      </c>
      <c r="K393" s="22">
        <f t="shared" si="31"/>
        <v>9.4390351087916269E-3</v>
      </c>
      <c r="L393" s="22">
        <f t="shared" si="32"/>
        <v>1.0291800120121763E-2</v>
      </c>
      <c r="M393" s="22">
        <f t="shared" si="33"/>
        <v>1.0409906355375975E-2</v>
      </c>
      <c r="N393" s="22">
        <f t="shared" si="34"/>
        <v>1.012555800540893E-2</v>
      </c>
    </row>
    <row r="394" spans="1:14" x14ac:dyDescent="0.2">
      <c r="A394" s="3" t="d">
        <v>2022-01-28</v>
      </c>
      <c r="B394" s="11">
        <v>37741.9</v>
      </c>
      <c r="C394" s="11">
        <v>842058604.5</v>
      </c>
      <c r="D394" s="11">
        <v>37748.36</v>
      </c>
      <c r="E394" s="11">
        <v>89728837.799999997</v>
      </c>
      <c r="F394" s="11">
        <v>37744.46</v>
      </c>
      <c r="G394" s="11">
        <v>49496234.5</v>
      </c>
      <c r="H394" s="11">
        <v>37737.9</v>
      </c>
      <c r="I394" s="11">
        <v>98754271.370000005</v>
      </c>
      <c r="J394" s="11" t="str">
        <f t="shared" si="30"/>
        <v>44589</v>
      </c>
      <c r="K394" s="22">
        <f t="shared" si="31"/>
        <v>1.4884492114066727E-2</v>
      </c>
      <c r="L394" s="22">
        <f t="shared" si="32"/>
        <v>1.4512867538370333E-2</v>
      </c>
      <c r="M394" s="22">
        <f t="shared" si="33"/>
        <v>1.4368250101720381E-2</v>
      </c>
      <c r="N394" s="22">
        <f t="shared" si="34"/>
        <v>1.444604239190328E-2</v>
      </c>
    </row>
    <row r="395" spans="1:14" x14ac:dyDescent="0.2">
      <c r="A395" s="3" t="d">
        <v>2022-01-29</v>
      </c>
      <c r="B395" s="11">
        <v>38191.1</v>
      </c>
      <c r="C395" s="11">
        <v>496219379.80000001</v>
      </c>
      <c r="D395" s="11">
        <v>38192.65</v>
      </c>
      <c r="E395" s="11">
        <v>49118060.130000003</v>
      </c>
      <c r="F395" s="11">
        <v>38175.17</v>
      </c>
      <c r="G395" s="11">
        <v>26016835.16</v>
      </c>
      <c r="H395" s="11">
        <v>38164.9</v>
      </c>
      <c r="I395" s="11">
        <v>66075516.689999998</v>
      </c>
      <c r="J395" s="11" t="str">
        <f t="shared" si="30"/>
        <v>44590</v>
      </c>
      <c r="K395" s="22">
        <f t="shared" si="31"/>
        <v>1.1901891531692854E-2</v>
      </c>
      <c r="L395" s="22">
        <f t="shared" si="32"/>
        <v>1.176978284619512E-2</v>
      </c>
      <c r="M395" s="22">
        <f t="shared" si="33"/>
        <v>1.1411211075744498E-2</v>
      </c>
      <c r="N395" s="22">
        <f t="shared" si="34"/>
        <v>1.1314885035998312E-2</v>
      </c>
    </row>
    <row r="396" spans="1:14" x14ac:dyDescent="0.2">
      <c r="A396" s="3" t="d">
        <v>2022-01-30</v>
      </c>
      <c r="B396" s="11">
        <v>37901.35</v>
      </c>
      <c r="C396" s="11">
        <v>403278926.69999999</v>
      </c>
      <c r="D396" s="11">
        <v>37941.82</v>
      </c>
      <c r="E396" s="11">
        <v>26891235.57</v>
      </c>
      <c r="F396" s="11">
        <v>37920.949999999997</v>
      </c>
      <c r="G396" s="11">
        <v>17233093.460000001</v>
      </c>
      <c r="H396" s="11">
        <v>37930.1</v>
      </c>
      <c r="I396" s="11">
        <v>39331329.979999997</v>
      </c>
      <c r="J396" s="11" t="str">
        <f t="shared" si="30"/>
        <v>44591</v>
      </c>
      <c r="K396" s="22">
        <f t="shared" si="31"/>
        <v>-7.5868461500192552E-3</v>
      </c>
      <c r="L396" s="22">
        <f t="shared" si="32"/>
        <v>-6.5674940073549015E-3</v>
      </c>
      <c r="M396" s="22">
        <f t="shared" si="33"/>
        <v>-6.6593023685290742E-3</v>
      </c>
      <c r="N396" s="22">
        <f t="shared" si="34"/>
        <v>-6.1522498421324734E-3</v>
      </c>
    </row>
    <row r="397" spans="1:14" x14ac:dyDescent="0.2">
      <c r="A397" s="3" t="d">
        <v>2022-01-31</v>
      </c>
      <c r="B397" s="11">
        <v>38491.93</v>
      </c>
      <c r="C397" s="11">
        <v>742114996.79999995</v>
      </c>
      <c r="D397" s="11">
        <v>38491.919999999998</v>
      </c>
      <c r="E397" s="11">
        <v>75691353.700000003</v>
      </c>
      <c r="F397" s="11">
        <v>38500</v>
      </c>
      <c r="G397" s="11">
        <v>47659806.719999999</v>
      </c>
      <c r="H397" s="11">
        <v>38512.1</v>
      </c>
      <c r="I397" s="11">
        <v>95231381.890000001</v>
      </c>
      <c r="J397" s="11" t="str">
        <f t="shared" si="30"/>
        <v>44592</v>
      </c>
      <c r="K397" s="22">
        <f t="shared" si="31"/>
        <v>1.5582030719222484E-2</v>
      </c>
      <c r="L397" s="22">
        <f t="shared" si="32"/>
        <v>1.449851377714606E-2</v>
      </c>
      <c r="M397" s="22">
        <f t="shared" si="33"/>
        <v>1.5269923353713466E-2</v>
      </c>
      <c r="N397" s="22">
        <f t="shared" si="34"/>
        <v>1.5344014384354399E-2</v>
      </c>
    </row>
    <row r="398" spans="1:14" x14ac:dyDescent="0.2">
      <c r="A398" s="3" t="d">
        <v>2022-02-01</v>
      </c>
      <c r="B398" s="11">
        <v>38716.879999999997</v>
      </c>
      <c r="C398" s="11">
        <v>632665981.10000002</v>
      </c>
      <c r="D398" s="11">
        <v>38733.040000000001</v>
      </c>
      <c r="E398" s="11">
        <v>80102148.150000006</v>
      </c>
      <c r="F398" s="11">
        <v>38723.599999999999</v>
      </c>
      <c r="G398" s="11">
        <v>53276033.020000003</v>
      </c>
      <c r="H398" s="11">
        <v>38719.9</v>
      </c>
      <c r="I398" s="11">
        <v>128824475.5</v>
      </c>
      <c r="J398" s="11" t="str">
        <f t="shared" si="30"/>
        <v>44593</v>
      </c>
      <c r="K398" s="22">
        <f t="shared" si="31"/>
        <v>5.844082123187766E-3</v>
      </c>
      <c r="L398" s="22">
        <f t="shared" si="32"/>
        <v>6.2641718054075035E-3</v>
      </c>
      <c r="M398" s="22">
        <f t="shared" si="33"/>
        <v>5.8077922077921507E-3</v>
      </c>
      <c r="N398" s="22">
        <f t="shared" si="34"/>
        <v>5.3957068038357203E-3</v>
      </c>
    </row>
    <row r="399" spans="1:14" x14ac:dyDescent="0.2">
      <c r="A399" s="3" t="d">
        <v>2022-02-02</v>
      </c>
      <c r="B399" s="11">
        <v>36923.39</v>
      </c>
      <c r="C399" s="11">
        <v>520454973.5</v>
      </c>
      <c r="D399" s="11">
        <v>36923.5</v>
      </c>
      <c r="E399" s="11">
        <v>63274384.700000003</v>
      </c>
      <c r="F399" s="11">
        <v>36909.47</v>
      </c>
      <c r="G399" s="11">
        <v>41797952.950000003</v>
      </c>
      <c r="H399" s="11">
        <v>36903.300000000003</v>
      </c>
      <c r="I399" s="11">
        <v>102799014.5</v>
      </c>
      <c r="J399" s="11" t="str">
        <f t="shared" si="30"/>
        <v>44594</v>
      </c>
      <c r="K399" s="22">
        <f t="shared" si="31"/>
        <v>-4.6323205795508304E-2</v>
      </c>
      <c r="L399" s="22">
        <f t="shared" si="32"/>
        <v>-4.671825397645013E-2</v>
      </c>
      <c r="M399" s="22">
        <f t="shared" si="33"/>
        <v>-4.6848175272960146E-2</v>
      </c>
      <c r="N399" s="22">
        <f t="shared" si="34"/>
        <v>-4.6916443482550307E-2</v>
      </c>
    </row>
    <row r="400" spans="1:14" x14ac:dyDescent="0.2">
      <c r="A400" s="3" t="d">
        <v>2022-02-03</v>
      </c>
      <c r="B400" s="11">
        <v>37329.910000000003</v>
      </c>
      <c r="C400" s="11">
        <v>488177075.89999998</v>
      </c>
      <c r="D400" s="11">
        <v>37320.11</v>
      </c>
      <c r="E400" s="11">
        <v>59698007</v>
      </c>
      <c r="F400" s="11">
        <v>37315.99</v>
      </c>
      <c r="G400" s="11">
        <v>36785286.920000002</v>
      </c>
      <c r="H400" s="11">
        <v>37324.400000000001</v>
      </c>
      <c r="I400" s="11">
        <v>63296281</v>
      </c>
      <c r="J400" s="11" t="str">
        <f t="shared" si="30"/>
        <v>44595</v>
      </c>
      <c r="K400" s="22">
        <f t="shared" si="31"/>
        <v>1.1009823312539968E-2</v>
      </c>
      <c r="L400" s="22">
        <f t="shared" si="32"/>
        <v>1.0741397754817417E-2</v>
      </c>
      <c r="M400" s="22">
        <f t="shared" si="33"/>
        <v>1.1013975546113164E-2</v>
      </c>
      <c r="N400" s="22">
        <f t="shared" si="34"/>
        <v>1.141090363192454E-2</v>
      </c>
    </row>
    <row r="401" spans="1:14" x14ac:dyDescent="0.2">
      <c r="A401" s="3" t="d">
        <v>2022-02-04</v>
      </c>
      <c r="B401" s="11">
        <v>41614.639999999999</v>
      </c>
      <c r="C401" s="11">
        <v>887147364.5</v>
      </c>
      <c r="D401" s="11">
        <v>41579.57</v>
      </c>
      <c r="E401" s="11">
        <v>153045119.80000001</v>
      </c>
      <c r="F401" s="11">
        <v>41603.46</v>
      </c>
      <c r="G401" s="11">
        <v>90518451.969999999</v>
      </c>
      <c r="H401" s="11">
        <v>41585.5</v>
      </c>
      <c r="I401" s="11">
        <v>167199171.5</v>
      </c>
      <c r="J401" s="11" t="str">
        <f t="shared" si="30"/>
        <v>44596</v>
      </c>
      <c r="K401" s="22">
        <f t="shared" si="31"/>
        <v>0.11478007849469751</v>
      </c>
      <c r="L401" s="22">
        <f t="shared" si="32"/>
        <v>0.1141331041092859</v>
      </c>
      <c r="M401" s="22">
        <f t="shared" si="33"/>
        <v>0.11489632192526589</v>
      </c>
      <c r="N401" s="22">
        <f t="shared" si="34"/>
        <v>0.11416392493918193</v>
      </c>
    </row>
    <row r="402" spans="1:14" x14ac:dyDescent="0.2">
      <c r="A402" s="3" t="d">
        <v>2022-02-05</v>
      </c>
      <c r="B402" s="11">
        <v>41404.85</v>
      </c>
      <c r="C402" s="11">
        <v>464618993.39999998</v>
      </c>
      <c r="D402" s="11">
        <v>41427.72</v>
      </c>
      <c r="E402" s="11">
        <v>78557872.310000002</v>
      </c>
      <c r="F402" s="11">
        <v>41420.51</v>
      </c>
      <c r="G402" s="11">
        <v>33245064.649999999</v>
      </c>
      <c r="H402" s="11">
        <v>41419</v>
      </c>
      <c r="I402" s="11">
        <v>91784445.359999999</v>
      </c>
      <c r="J402" s="11" t="str">
        <f t="shared" si="30"/>
        <v>44597</v>
      </c>
      <c r="K402" s="22">
        <f t="shared" si="31"/>
        <v>-5.0412547122840046E-3</v>
      </c>
      <c r="L402" s="22">
        <f t="shared" si="32"/>
        <v>-3.6520339195427187E-3</v>
      </c>
      <c r="M402" s="22">
        <f t="shared" si="33"/>
        <v>-4.3974707872853624E-3</v>
      </c>
      <c r="N402" s="22">
        <f t="shared" si="34"/>
        <v>-4.003799401233632E-3</v>
      </c>
    </row>
    <row r="403" spans="1:14" x14ac:dyDescent="0.2">
      <c r="A403" s="3" t="d">
        <v>2022-02-06</v>
      </c>
      <c r="B403" s="11">
        <v>42415.16</v>
      </c>
      <c r="C403" s="11">
        <v>269113353.39999998</v>
      </c>
      <c r="D403" s="11">
        <v>42420.24</v>
      </c>
      <c r="E403" s="11">
        <v>35661686.200000003</v>
      </c>
      <c r="F403" s="11">
        <v>42415.61</v>
      </c>
      <c r="G403" s="11">
        <v>21698903.600000001</v>
      </c>
      <c r="H403" s="11">
        <v>42419.5</v>
      </c>
      <c r="I403" s="11">
        <v>75945140.230000004</v>
      </c>
      <c r="J403" s="11" t="str">
        <f t="shared" si="30"/>
        <v>44598</v>
      </c>
      <c r="K403" s="22">
        <f t="shared" si="31"/>
        <v>2.440076464472174E-2</v>
      </c>
      <c r="L403" s="22">
        <f t="shared" si="32"/>
        <v>2.3957871685914567E-2</v>
      </c>
      <c r="M403" s="22">
        <f t="shared" si="33"/>
        <v>2.4024329975656844E-2</v>
      </c>
      <c r="N403" s="22">
        <f t="shared" si="34"/>
        <v>2.4155580772109442E-2</v>
      </c>
    </row>
    <row r="404" spans="1:14" x14ac:dyDescent="0.2">
      <c r="A404" s="3" t="d">
        <v>2022-02-07</v>
      </c>
      <c r="B404" s="11">
        <v>43868.07</v>
      </c>
      <c r="C404" s="11">
        <v>867603990</v>
      </c>
      <c r="D404" s="11">
        <v>43869.04</v>
      </c>
      <c r="E404" s="11">
        <v>112389512.09999999</v>
      </c>
      <c r="F404" s="11">
        <v>43872.49</v>
      </c>
      <c r="G404" s="11">
        <v>64181159.259999998</v>
      </c>
      <c r="H404" s="11">
        <v>43867.199999999997</v>
      </c>
      <c r="I404" s="11">
        <v>199761710</v>
      </c>
      <c r="J404" s="11" t="str">
        <f t="shared" si="30"/>
        <v>44599</v>
      </c>
      <c r="K404" s="22">
        <f t="shared" si="31"/>
        <v>3.425449768431843E-2</v>
      </c>
      <c r="L404" s="22">
        <f t="shared" si="32"/>
        <v>3.4153507853798226E-2</v>
      </c>
      <c r="M404" s="22">
        <f t="shared" si="33"/>
        <v>3.4347731884558419E-2</v>
      </c>
      <c r="N404" s="22">
        <f t="shared" si="34"/>
        <v>3.4128172184962002E-2</v>
      </c>
    </row>
    <row r="405" spans="1:14" x14ac:dyDescent="0.2">
      <c r="A405" s="3" t="d">
        <v>2022-02-08</v>
      </c>
      <c r="B405" s="11">
        <v>44085.59</v>
      </c>
      <c r="C405" s="11">
        <v>893411654.79999995</v>
      </c>
      <c r="D405" s="11">
        <v>44091.56</v>
      </c>
      <c r="E405" s="11">
        <v>113681999.90000001</v>
      </c>
      <c r="F405" s="11">
        <v>44074.23</v>
      </c>
      <c r="G405" s="11">
        <v>78668543.280000001</v>
      </c>
      <c r="H405" s="11">
        <v>44079.1</v>
      </c>
      <c r="I405" s="11">
        <v>150621360.30000001</v>
      </c>
      <c r="J405" s="11" t="str">
        <f t="shared" si="30"/>
        <v>44600</v>
      </c>
      <c r="K405" s="22">
        <f t="shared" si="31"/>
        <v>4.958503987068319E-3</v>
      </c>
      <c r="L405" s="22">
        <f t="shared" si="32"/>
        <v>5.0723699447263737E-3</v>
      </c>
      <c r="M405" s="22">
        <f t="shared" si="33"/>
        <v>4.5983257389767829E-3</v>
      </c>
      <c r="N405" s="22">
        <f t="shared" si="34"/>
        <v>4.8304883831200573E-3</v>
      </c>
    </row>
    <row r="406" spans="1:14" x14ac:dyDescent="0.2">
      <c r="A406" s="3" t="d">
        <v>2022-02-09</v>
      </c>
      <c r="B406" s="11">
        <v>44416.35</v>
      </c>
      <c r="C406" s="11">
        <v>562510504.10000002</v>
      </c>
      <c r="D406" s="11">
        <v>44426.84</v>
      </c>
      <c r="E406" s="11">
        <v>71454186.609999999</v>
      </c>
      <c r="F406" s="11">
        <v>44419.03</v>
      </c>
      <c r="G406" s="11">
        <v>37811826.969999999</v>
      </c>
      <c r="H406" s="11">
        <v>44420</v>
      </c>
      <c r="I406" s="11">
        <v>141302162.69999999</v>
      </c>
      <c r="J406" s="11" t="str">
        <f t="shared" si="30"/>
        <v>44601</v>
      </c>
      <c r="K406" s="22">
        <f t="shared" si="31"/>
        <v>7.5026783128002705E-3</v>
      </c>
      <c r="L406" s="22">
        <f t="shared" si="32"/>
        <v>7.6041764001999468E-3</v>
      </c>
      <c r="M406" s="22">
        <f t="shared" si="33"/>
        <v>7.8231656003973082E-3</v>
      </c>
      <c r="N406" s="22">
        <f t="shared" si="34"/>
        <v>7.7338239664603847E-3</v>
      </c>
    </row>
    <row r="407" spans="1:14" x14ac:dyDescent="0.2">
      <c r="A407" s="3" t="d">
        <v>2022-02-10</v>
      </c>
      <c r="B407" s="11">
        <v>43527.71</v>
      </c>
      <c r="C407" s="11">
        <v>890899630.39999998</v>
      </c>
      <c r="D407" s="11">
        <v>43524.6</v>
      </c>
      <c r="E407" s="11">
        <v>119668410.3</v>
      </c>
      <c r="F407" s="11">
        <v>43524.63</v>
      </c>
      <c r="G407" s="11">
        <v>84856659.209999993</v>
      </c>
      <c r="H407" s="11">
        <v>43537.5</v>
      </c>
      <c r="I407" s="11">
        <v>243672365.5</v>
      </c>
      <c r="J407" s="11" t="str">
        <f t="shared" si="30"/>
        <v>44602</v>
      </c>
      <c r="K407" s="22">
        <f t="shared" si="31"/>
        <v>-2.0007046954556129E-2</v>
      </c>
      <c r="L407" s="22">
        <f t="shared" si="32"/>
        <v>-2.0308444174737539E-2</v>
      </c>
      <c r="M407" s="22">
        <f t="shared" si="33"/>
        <v>-2.0135513990287568E-2</v>
      </c>
      <c r="N407" s="22">
        <f t="shared" si="34"/>
        <v>-1.9867176947320986E-2</v>
      </c>
    </row>
    <row r="408" spans="1:14" x14ac:dyDescent="0.2">
      <c r="A408" s="3" t="d">
        <v>2022-02-11</v>
      </c>
      <c r="B408" s="11">
        <v>42386.47</v>
      </c>
      <c r="C408" s="11">
        <v>834416080.60000002</v>
      </c>
      <c r="D408" s="11">
        <v>42406.19</v>
      </c>
      <c r="E408" s="11">
        <v>93471955.069999993</v>
      </c>
      <c r="F408" s="11">
        <v>42396.78</v>
      </c>
      <c r="G408" s="11">
        <v>67876019.109999999</v>
      </c>
      <c r="H408" s="11">
        <v>42400.2</v>
      </c>
      <c r="I408" s="11">
        <v>144900203.80000001</v>
      </c>
      <c r="J408" s="11" t="str">
        <f t="shared" si="30"/>
        <v>44603</v>
      </c>
      <c r="K408" s="22">
        <f t="shared" si="31"/>
        <v>-2.6218700685149754E-2</v>
      </c>
      <c r="L408" s="22">
        <f t="shared" si="32"/>
        <v>-2.5696043157202975E-2</v>
      </c>
      <c r="M408" s="22">
        <f t="shared" si="33"/>
        <v>-2.5912914136202891E-2</v>
      </c>
      <c r="N408" s="22">
        <f t="shared" si="34"/>
        <v>-2.6122308354866508E-2</v>
      </c>
    </row>
    <row r="409" spans="1:14" x14ac:dyDescent="0.2">
      <c r="A409" s="3" t="d">
        <v>2022-02-12</v>
      </c>
      <c r="B409" s="11">
        <v>42244.97</v>
      </c>
      <c r="C409" s="11">
        <v>366899050.39999998</v>
      </c>
      <c r="D409" s="11">
        <v>42241.11</v>
      </c>
      <c r="E409" s="11">
        <v>37756118.710000001</v>
      </c>
      <c r="F409" s="11">
        <v>42241.96</v>
      </c>
      <c r="G409" s="11">
        <v>15712456.15</v>
      </c>
      <c r="H409" s="11">
        <v>42103.4</v>
      </c>
      <c r="I409" s="11">
        <v>81929281.329999998</v>
      </c>
      <c r="J409" s="11" t="str">
        <f t="shared" si="30"/>
        <v>44604</v>
      </c>
      <c r="K409" s="22">
        <f t="shared" si="31"/>
        <v>-3.338329424460218E-3</v>
      </c>
      <c r="L409" s="22">
        <f t="shared" si="32"/>
        <v>-3.8928279102650176E-3</v>
      </c>
      <c r="M409" s="22">
        <f t="shared" si="33"/>
        <v>-3.6516924162637299E-3</v>
      </c>
      <c r="N409" s="22">
        <f t="shared" si="34"/>
        <v>-6.9999669812876864E-3</v>
      </c>
    </row>
    <row r="410" spans="1:14" x14ac:dyDescent="0.2">
      <c r="A410" s="3" t="d">
        <v>2022-02-13</v>
      </c>
      <c r="B410" s="11">
        <v>42192.87</v>
      </c>
      <c r="C410" s="11">
        <v>4098828.1310000001</v>
      </c>
      <c r="D410" s="11">
        <v>42353.14</v>
      </c>
      <c r="E410" s="11">
        <v>546622.71340000001</v>
      </c>
      <c r="F410" s="11">
        <v>42461.66</v>
      </c>
      <c r="G410" s="11">
        <v>457641.37300000002</v>
      </c>
      <c r="H410" s="11" t="s">
        <v>291</v>
      </c>
      <c r="I410" s="11" t="s">
        <v>291</v>
      </c>
      <c r="J410" s="11" t="str">
        <f t="shared" si="30"/>
        <v>44605</v>
      </c>
      <c r="K410" s="22">
        <f t="shared" si="31"/>
        <v>-1.2332829210198737E-3</v>
      </c>
      <c r="L410" s="22">
        <f t="shared" si="32"/>
        <v>2.6521556843557281E-3</v>
      </c>
      <c r="M410" s="22">
        <f t="shared" si="33"/>
        <v>5.2009897268026073E-3</v>
      </c>
      <c r="N410" s="22" t="e">
        <f t="shared" si="34"/>
        <v>#VALUE!</v>
      </c>
    </row>
    <row r="411" spans="1:14" x14ac:dyDescent="0.2">
      <c r="A411" s="2"/>
      <c r="B411" s="11"/>
      <c r="C411" s="2"/>
      <c r="D411" s="2"/>
      <c r="E411" s="2"/>
      <c r="F411" s="2"/>
      <c r="G411" s="2"/>
      <c r="H411" s="2"/>
      <c r="I411" s="2"/>
      <c r="J411" s="2"/>
    </row>
    <row r="412" spans="1:14" x14ac:dyDescent="0.2">
      <c r="A412" s="2"/>
      <c r="B412" s="11"/>
      <c r="C412" s="2"/>
      <c r="D412" s="2"/>
      <c r="E412" s="2"/>
      <c r="F412" s="2"/>
      <c r="G412" s="2"/>
      <c r="H412" s="2"/>
      <c r="I412" s="2"/>
      <c r="J412" s="2"/>
    </row>
    <row r="413" spans="1:14" x14ac:dyDescent="0.2">
      <c r="A413" s="2"/>
      <c r="B413" s="11"/>
      <c r="C413" s="2"/>
      <c r="D413" s="2"/>
      <c r="E413" s="2"/>
      <c r="F413" s="2"/>
      <c r="G413" s="2"/>
      <c r="H413" s="2"/>
      <c r="I413" s="2"/>
      <c r="J413" s="2"/>
    </row>
    <row r="414" spans="1:14" x14ac:dyDescent="0.2">
      <c r="A414" s="2"/>
      <c r="B414" s="11"/>
      <c r="C414" s="2"/>
      <c r="D414" s="2"/>
      <c r="E414" s="2"/>
      <c r="F414" s="2"/>
      <c r="G414" s="2"/>
      <c r="H414" s="2"/>
      <c r="I414" s="2"/>
      <c r="J414" s="2"/>
    </row>
    <row r="415" spans="1:14" x14ac:dyDescent="0.2">
      <c r="A415" s="2"/>
      <c r="B415" s="11"/>
      <c r="C415" s="2"/>
      <c r="D415" s="2"/>
      <c r="E415" s="2"/>
      <c r="F415" s="2"/>
      <c r="G415" s="2"/>
      <c r="H415" s="2"/>
      <c r="I415" s="2"/>
      <c r="J415" s="2"/>
    </row>
    <row r="416" spans="1:14" x14ac:dyDescent="0.2">
      <c r="A416" s="2"/>
      <c r="B416" s="11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11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11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11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11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11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11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11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11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11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11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11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11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11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11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11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11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11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11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11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11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11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11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11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11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11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11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11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11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11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11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11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11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11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11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11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11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11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11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11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11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11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11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11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11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11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11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11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11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11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11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11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11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11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11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11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11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11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11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11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11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11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11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11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11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11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11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11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11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11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11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11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11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11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11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11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11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11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11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11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11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11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11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11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11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11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11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B503" s="11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B504" s="11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B505" s="11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B506" s="11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B507" s="11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B508" s="11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11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B510" s="11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B511" s="11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B512" s="11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B513" s="11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B514" s="11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B515" s="11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11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11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11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11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11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11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11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11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11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11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11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11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11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11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11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11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11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11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11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B535" s="11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B536" s="11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11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B538" s="11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B539" s="11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B540" s="11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B541" s="11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B542" s="11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11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B544" s="11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B545" s="11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B546" s="11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B547" s="11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B548" s="11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11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B550" s="11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B551" s="11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B552" s="11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B553" s="11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B554" s="11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11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B556" s="11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B557" s="11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B558" s="11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B559" s="11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B560" s="11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11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B562" s="11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B563" s="11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B564" s="11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B565" s="11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B566" s="11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11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B568" s="11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B569" s="11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B570" s="11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B571" s="11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B572" s="11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11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B574" s="11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B575" s="11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B576" s="11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B577" s="11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B578" s="11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11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11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11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11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11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11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11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B586" s="11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11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B588" s="11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11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11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11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B592" s="11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11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B594" s="11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11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B596" s="11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B597" s="11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B598" s="11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11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11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11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11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11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B604" s="11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B605" s="11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B606" s="11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B607" s="11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B608" s="11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B609" s="11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B610" s="11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B611" s="11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B612" s="11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B613" s="11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B614" s="11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B615" s="11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B616" s="11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B617" s="11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B618" s="11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B619" s="11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B620" s="11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B621" s="11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B622" s="11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B623" s="11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B624" s="11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B625" s="11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B626" s="11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B627" s="11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B628" s="11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B629" s="11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B630" s="11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B631" s="11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B632" s="11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B633" s="11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B634" s="11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B635" s="11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B636" s="11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B637" s="11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B638" s="11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B639" s="11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B640" s="11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B641" s="11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B642" s="11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B643" s="11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B644" s="11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B645" s="11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B646" s="11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B647" s="11"/>
      <c r="C647" s="2"/>
      <c r="D647" s="2"/>
      <c r="E647" s="2"/>
      <c r="F647" s="2"/>
      <c r="G647" s="2"/>
      <c r="H647" s="2"/>
      <c r="I647" s="2"/>
      <c r="J647" s="2"/>
    </row>
    <row r="648" spans="1:10" x14ac:dyDescent="0.2">
      <c r="A648" s="2"/>
      <c r="B648" s="11"/>
      <c r="C648" s="2"/>
      <c r="D648" s="2"/>
      <c r="E648" s="2"/>
      <c r="F648" s="2"/>
      <c r="G648" s="2"/>
      <c r="H648" s="2"/>
      <c r="I648" s="2"/>
      <c r="J648" s="2"/>
    </row>
    <row r="649" spans="1:10" x14ac:dyDescent="0.2">
      <c r="A649" s="2"/>
      <c r="B649" s="11"/>
      <c r="C649" s="2"/>
      <c r="D649" s="2"/>
      <c r="E649" s="2"/>
      <c r="F649" s="2"/>
      <c r="G649" s="2"/>
      <c r="H649" s="2"/>
      <c r="I649" s="2"/>
      <c r="J649" s="2"/>
    </row>
    <row r="650" spans="1:10" x14ac:dyDescent="0.2">
      <c r="A650" s="2"/>
      <c r="B650" s="11"/>
      <c r="C650" s="2"/>
      <c r="D650" s="2"/>
      <c r="E650" s="2"/>
      <c r="F650" s="2"/>
      <c r="G650" s="2"/>
      <c r="H650" s="2"/>
      <c r="I650" s="2"/>
      <c r="J650" s="2"/>
    </row>
    <row r="651" spans="1:10" x14ac:dyDescent="0.2">
      <c r="A651" s="2"/>
      <c r="B651" s="11"/>
      <c r="C651" s="2"/>
      <c r="D651" s="2"/>
      <c r="E651" s="2"/>
      <c r="F651" s="2"/>
      <c r="G651" s="2"/>
      <c r="H651" s="2"/>
      <c r="I651" s="2"/>
      <c r="J651" s="2"/>
    </row>
    <row r="652" spans="1:10" x14ac:dyDescent="0.2">
      <c r="A652" s="2"/>
      <c r="B652" s="11"/>
      <c r="C652" s="2"/>
      <c r="D652" s="2"/>
      <c r="E652" s="2"/>
      <c r="F652" s="2"/>
      <c r="G652" s="2"/>
      <c r="H652" s="2"/>
      <c r="I652" s="2"/>
      <c r="J652" s="2"/>
    </row>
    <row r="653" spans="1:10" x14ac:dyDescent="0.2">
      <c r="A653" s="2"/>
      <c r="B653" s="11"/>
      <c r="C653" s="2"/>
      <c r="D653" s="2"/>
      <c r="E653" s="2"/>
      <c r="F653" s="2"/>
      <c r="G653" s="2"/>
      <c r="H653" s="2"/>
      <c r="I653" s="2"/>
      <c r="J653" s="2"/>
    </row>
    <row r="654" spans="1:10" x14ac:dyDescent="0.2">
      <c r="A654" s="2"/>
      <c r="B654" s="11"/>
      <c r="C654" s="2"/>
      <c r="D654" s="2"/>
      <c r="E654" s="2"/>
      <c r="F654" s="2"/>
      <c r="G654" s="2"/>
      <c r="H654" s="2"/>
      <c r="I654" s="2"/>
      <c r="J654" s="2"/>
    </row>
    <row r="655" spans="1:10" x14ac:dyDescent="0.2">
      <c r="A655" s="2"/>
      <c r="B655" s="11"/>
      <c r="C655" s="2"/>
      <c r="D655" s="2"/>
      <c r="E655" s="2"/>
      <c r="F655" s="2"/>
      <c r="G655" s="2"/>
      <c r="H655" s="2"/>
      <c r="I655" s="2"/>
      <c r="J655" s="2"/>
    </row>
    <row r="656" spans="1:10" x14ac:dyDescent="0.2">
      <c r="A656" s="2"/>
      <c r="B656" s="11"/>
      <c r="C656" s="2"/>
      <c r="D656" s="2"/>
      <c r="E656" s="2"/>
      <c r="F656" s="2"/>
      <c r="G656" s="2"/>
      <c r="H656" s="2"/>
      <c r="I656" s="2"/>
      <c r="J656" s="2"/>
    </row>
    <row r="657" spans="1:10" x14ac:dyDescent="0.2">
      <c r="A657" s="2"/>
      <c r="B657" s="11"/>
      <c r="C657" s="2"/>
      <c r="D657" s="2"/>
      <c r="E657" s="2"/>
      <c r="F657" s="2"/>
      <c r="G657" s="2"/>
      <c r="H657" s="2"/>
      <c r="I657" s="2"/>
      <c r="J657" s="2"/>
    </row>
    <row r="658" spans="1:10" x14ac:dyDescent="0.2">
      <c r="A658" s="2"/>
      <c r="B658" s="11"/>
      <c r="C658" s="2"/>
      <c r="D658" s="2"/>
      <c r="E658" s="2"/>
      <c r="F658" s="2"/>
      <c r="G658" s="2"/>
      <c r="H658" s="2"/>
      <c r="I658" s="2"/>
      <c r="J658" s="2"/>
    </row>
    <row r="659" spans="1:10" x14ac:dyDescent="0.2">
      <c r="A659" s="2"/>
      <c r="B659" s="11"/>
      <c r="C659" s="2"/>
      <c r="D659" s="2"/>
      <c r="E659" s="2"/>
      <c r="F659" s="2"/>
      <c r="G659" s="2"/>
      <c r="H659" s="2"/>
      <c r="I659" s="2"/>
      <c r="J659" s="2"/>
    </row>
    <row r="660" spans="1:10" x14ac:dyDescent="0.2">
      <c r="A660" s="2"/>
      <c r="B660" s="11"/>
      <c r="C660" s="2"/>
      <c r="D660" s="2"/>
      <c r="E660" s="2"/>
      <c r="F660" s="2"/>
      <c r="G660" s="2"/>
      <c r="H660" s="2"/>
      <c r="I660" s="2"/>
      <c r="J660" s="2"/>
    </row>
    <row r="661" spans="1:10" x14ac:dyDescent="0.2">
      <c r="A661" s="2"/>
      <c r="B661" s="11"/>
      <c r="C661" s="2"/>
      <c r="D661" s="2"/>
      <c r="E661" s="2"/>
      <c r="F661" s="2"/>
      <c r="G661" s="2"/>
      <c r="H661" s="2"/>
      <c r="I661" s="2"/>
      <c r="J661" s="2"/>
    </row>
    <row r="662" spans="1:10" x14ac:dyDescent="0.2">
      <c r="A662" s="2"/>
      <c r="B662" s="11"/>
      <c r="C662" s="2"/>
      <c r="D662" s="2"/>
      <c r="E662" s="2"/>
      <c r="F662" s="2"/>
      <c r="G662" s="2"/>
      <c r="H662" s="2"/>
      <c r="I662" s="2"/>
      <c r="J662" s="2"/>
    </row>
    <row r="663" spans="1:10" x14ac:dyDescent="0.2">
      <c r="A663" s="2"/>
      <c r="B663" s="11"/>
      <c r="C663" s="2"/>
      <c r="D663" s="2"/>
      <c r="E663" s="2"/>
      <c r="F663" s="2"/>
      <c r="G663" s="2"/>
      <c r="H663" s="2"/>
      <c r="I663" s="2"/>
      <c r="J663" s="2"/>
    </row>
    <row r="664" spans="1:10" x14ac:dyDescent="0.2">
      <c r="A664" s="2"/>
      <c r="B664" s="11"/>
      <c r="C664" s="2"/>
      <c r="D664" s="2"/>
      <c r="E664" s="2"/>
      <c r="F664" s="2"/>
      <c r="G664" s="2"/>
      <c r="H664" s="2"/>
      <c r="I664" s="2"/>
      <c r="J664" s="2"/>
    </row>
    <row r="665" spans="1:10" x14ac:dyDescent="0.2">
      <c r="A665" s="2"/>
      <c r="B665" s="11"/>
      <c r="C665" s="2"/>
      <c r="D665" s="2"/>
      <c r="E665" s="2"/>
      <c r="F665" s="2"/>
      <c r="G665" s="2"/>
      <c r="H665" s="2"/>
      <c r="I665" s="2"/>
      <c r="J665" s="2"/>
    </row>
    <row r="666" spans="1:10" x14ac:dyDescent="0.2">
      <c r="A666" s="2"/>
      <c r="B666" s="11"/>
      <c r="C666" s="2"/>
      <c r="D666" s="2"/>
      <c r="E666" s="2"/>
      <c r="F666" s="2"/>
      <c r="G666" s="2"/>
      <c r="H666" s="2"/>
      <c r="I666" s="2"/>
      <c r="J666" s="2"/>
    </row>
    <row r="667" spans="1:10" x14ac:dyDescent="0.2">
      <c r="A667" s="2"/>
      <c r="B667" s="11"/>
      <c r="C667" s="2"/>
      <c r="D667" s="2"/>
      <c r="E667" s="2"/>
      <c r="F667" s="2"/>
      <c r="G667" s="2"/>
      <c r="H667" s="2"/>
      <c r="I667" s="2"/>
      <c r="J667" s="2"/>
    </row>
    <row r="668" spans="1:10" x14ac:dyDescent="0.2">
      <c r="A668" s="2"/>
      <c r="B668" s="11"/>
      <c r="C668" s="2"/>
      <c r="D668" s="2"/>
      <c r="E668" s="2"/>
      <c r="F668" s="2"/>
      <c r="G668" s="2"/>
      <c r="H668" s="2"/>
      <c r="I668" s="2"/>
      <c r="J668" s="2"/>
    </row>
    <row r="669" spans="1:10" x14ac:dyDescent="0.2">
      <c r="A669" s="2"/>
      <c r="B669" s="11"/>
      <c r="C669" s="2"/>
      <c r="D669" s="2"/>
      <c r="E669" s="2"/>
      <c r="F669" s="2"/>
      <c r="G669" s="2"/>
      <c r="H669" s="2"/>
      <c r="I669" s="2"/>
      <c r="J669" s="2"/>
    </row>
    <row r="670" spans="1:10" x14ac:dyDescent="0.2">
      <c r="A670" s="2"/>
      <c r="B670" s="11"/>
      <c r="C670" s="2"/>
      <c r="D670" s="2"/>
      <c r="E670" s="2"/>
      <c r="F670" s="2"/>
      <c r="G670" s="2"/>
      <c r="H670" s="2"/>
      <c r="I670" s="2"/>
      <c r="J670" s="2"/>
    </row>
    <row r="671" spans="1:10" x14ac:dyDescent="0.2">
      <c r="A671" s="2"/>
      <c r="B671" s="11"/>
      <c r="C671" s="2"/>
      <c r="D671" s="2"/>
      <c r="E671" s="2"/>
      <c r="F671" s="2"/>
      <c r="G671" s="2"/>
      <c r="H671" s="2"/>
      <c r="I671" s="2"/>
      <c r="J671" s="2"/>
    </row>
    <row r="672" spans="1:10" x14ac:dyDescent="0.2">
      <c r="A672" s="2"/>
      <c r="B672" s="11"/>
      <c r="C672" s="2"/>
      <c r="D672" s="2"/>
      <c r="E672" s="2"/>
      <c r="F672" s="2"/>
      <c r="G672" s="2"/>
      <c r="H672" s="2"/>
      <c r="I672" s="2"/>
      <c r="J672" s="2"/>
    </row>
    <row r="673" spans="1:10" x14ac:dyDescent="0.2">
      <c r="A673" s="2"/>
      <c r="B673" s="11"/>
      <c r="C673" s="2"/>
      <c r="D673" s="2"/>
      <c r="E673" s="2"/>
      <c r="F673" s="2"/>
      <c r="G673" s="2"/>
      <c r="H673" s="2"/>
      <c r="I673" s="2"/>
      <c r="J673" s="2"/>
    </row>
    <row r="674" spans="1:10" x14ac:dyDescent="0.2">
      <c r="A674" s="2"/>
      <c r="B674" s="11"/>
      <c r="C674" s="2"/>
      <c r="D674" s="2"/>
      <c r="E674" s="2"/>
      <c r="F674" s="2"/>
      <c r="G674" s="2"/>
      <c r="H674" s="2"/>
      <c r="I674" s="2"/>
      <c r="J674" s="2"/>
    </row>
    <row r="675" spans="1:10" x14ac:dyDescent="0.2">
      <c r="A675" s="2"/>
      <c r="B675" s="11"/>
      <c r="C675" s="2"/>
      <c r="D675" s="2"/>
      <c r="E675" s="2"/>
      <c r="F675" s="2"/>
      <c r="G675" s="2"/>
      <c r="H675" s="2"/>
      <c r="I675" s="2"/>
      <c r="J675" s="2"/>
    </row>
    <row r="676" spans="1:10" x14ac:dyDescent="0.2">
      <c r="A676" s="2"/>
      <c r="B676" s="11"/>
      <c r="C676" s="2"/>
      <c r="D676" s="2"/>
      <c r="E676" s="2"/>
      <c r="F676" s="2"/>
      <c r="G676" s="2"/>
      <c r="H676" s="2"/>
      <c r="I676" s="2"/>
      <c r="J676" s="2"/>
    </row>
    <row r="677" spans="1:10" x14ac:dyDescent="0.2">
      <c r="A677" s="2"/>
      <c r="B677" s="11"/>
      <c r="C677" s="2"/>
      <c r="D677" s="2"/>
      <c r="E677" s="2"/>
      <c r="F677" s="2"/>
      <c r="G677" s="2"/>
      <c r="H677" s="2"/>
      <c r="I677" s="2"/>
      <c r="J677" s="2"/>
    </row>
    <row r="678" spans="1:10" x14ac:dyDescent="0.2">
      <c r="A678" s="2"/>
      <c r="B678" s="11"/>
      <c r="C678" s="2"/>
      <c r="D678" s="2"/>
      <c r="E678" s="2"/>
      <c r="F678" s="2"/>
      <c r="G678" s="2"/>
      <c r="H678" s="2"/>
      <c r="I678" s="2"/>
      <c r="J678" s="2"/>
    </row>
    <row r="679" spans="1:10" x14ac:dyDescent="0.2">
      <c r="A679" s="2"/>
      <c r="B679" s="11"/>
      <c r="C679" s="2"/>
      <c r="D679" s="2"/>
      <c r="E679" s="2"/>
      <c r="F679" s="2"/>
      <c r="G679" s="2"/>
      <c r="H679" s="2"/>
      <c r="I679" s="2"/>
      <c r="J679" s="2"/>
    </row>
    <row r="680" spans="1:10" x14ac:dyDescent="0.2">
      <c r="A680" s="2"/>
      <c r="B680" s="11"/>
      <c r="C680" s="2"/>
      <c r="D680" s="2"/>
      <c r="E680" s="2"/>
      <c r="F680" s="2"/>
      <c r="G680" s="2"/>
      <c r="H680" s="2"/>
      <c r="I680" s="2"/>
      <c r="J680" s="2"/>
    </row>
    <row r="681" spans="1:10" x14ac:dyDescent="0.2">
      <c r="A681" s="2"/>
      <c r="B681" s="11"/>
      <c r="C681" s="2"/>
      <c r="D681" s="2"/>
      <c r="E681" s="2"/>
      <c r="F681" s="2"/>
      <c r="G681" s="2"/>
      <c r="H681" s="2"/>
      <c r="I681" s="2"/>
      <c r="J681" s="2"/>
    </row>
    <row r="682" spans="1:10" x14ac:dyDescent="0.2">
      <c r="A682" s="2"/>
      <c r="B682" s="11"/>
      <c r="C682" s="2"/>
      <c r="D682" s="2"/>
      <c r="E682" s="2"/>
      <c r="F682" s="2"/>
      <c r="G682" s="2"/>
      <c r="H682" s="2"/>
      <c r="I682" s="2"/>
      <c r="J682" s="2"/>
    </row>
    <row r="683" spans="1:10" x14ac:dyDescent="0.2">
      <c r="A683" s="2"/>
      <c r="B683" s="11"/>
      <c r="C683" s="2"/>
      <c r="D683" s="2"/>
      <c r="E683" s="2"/>
      <c r="F683" s="2"/>
      <c r="G683" s="2"/>
      <c r="H683" s="2"/>
      <c r="I683" s="2"/>
      <c r="J683" s="2"/>
    </row>
    <row r="684" spans="1:10" x14ac:dyDescent="0.2">
      <c r="A684" s="2"/>
      <c r="B684" s="11"/>
      <c r="C684" s="2"/>
      <c r="D684" s="2"/>
      <c r="E684" s="2"/>
      <c r="F684" s="2"/>
      <c r="G684" s="2"/>
      <c r="H684" s="2"/>
      <c r="I684" s="2"/>
      <c r="J684" s="2"/>
    </row>
    <row r="685" spans="1:10" x14ac:dyDescent="0.2">
      <c r="A685" s="2"/>
      <c r="B685" s="11"/>
      <c r="C685" s="2"/>
      <c r="D685" s="2"/>
      <c r="E685" s="2"/>
      <c r="F685" s="2"/>
      <c r="G685" s="2"/>
      <c r="H685" s="2"/>
      <c r="I685" s="2"/>
      <c r="J685" s="2"/>
    </row>
    <row r="686" spans="1:10" x14ac:dyDescent="0.2">
      <c r="A686" s="2"/>
      <c r="B686" s="11"/>
      <c r="C686" s="2"/>
      <c r="D686" s="2"/>
      <c r="E686" s="2"/>
      <c r="F686" s="2"/>
      <c r="G686" s="2"/>
      <c r="H686" s="2"/>
      <c r="I686" s="2"/>
      <c r="J686" s="2"/>
    </row>
    <row r="687" spans="1:10" x14ac:dyDescent="0.2">
      <c r="A687" s="2"/>
      <c r="B687" s="11"/>
      <c r="C687" s="2"/>
      <c r="D687" s="2"/>
      <c r="E687" s="2"/>
      <c r="F687" s="2"/>
      <c r="G687" s="2"/>
      <c r="H687" s="2"/>
      <c r="I687" s="2"/>
      <c r="J687" s="2"/>
    </row>
    <row r="688" spans="1:10" x14ac:dyDescent="0.2">
      <c r="A688" s="2"/>
      <c r="B688" s="11"/>
      <c r="C688" s="2"/>
      <c r="D688" s="2"/>
      <c r="E688" s="2"/>
      <c r="F688" s="2"/>
      <c r="G688" s="2"/>
      <c r="H688" s="2"/>
      <c r="I688" s="2"/>
      <c r="J688" s="2"/>
    </row>
    <row r="689" spans="1:10" x14ac:dyDescent="0.2">
      <c r="A689" s="2"/>
      <c r="B689" s="11"/>
      <c r="C689" s="2"/>
      <c r="D689" s="2"/>
      <c r="E689" s="2"/>
      <c r="F689" s="2"/>
      <c r="G689" s="2"/>
      <c r="H689" s="2"/>
      <c r="I689" s="2"/>
      <c r="J689" s="2"/>
    </row>
    <row r="690" spans="1:10" x14ac:dyDescent="0.2">
      <c r="A690" s="2"/>
      <c r="B690" s="11"/>
      <c r="C690" s="2"/>
      <c r="D690" s="2"/>
      <c r="E690" s="2"/>
      <c r="F690" s="2"/>
      <c r="G690" s="2"/>
      <c r="H690" s="2"/>
      <c r="I690" s="2"/>
      <c r="J690" s="2"/>
    </row>
    <row r="691" spans="1:10" x14ac:dyDescent="0.2">
      <c r="A691" s="2"/>
      <c r="B691" s="11"/>
      <c r="C691" s="2"/>
      <c r="D691" s="2"/>
      <c r="E691" s="2"/>
      <c r="F691" s="2"/>
      <c r="G691" s="2"/>
      <c r="H691" s="2"/>
      <c r="I691" s="2"/>
      <c r="J691" s="2"/>
    </row>
    <row r="692" spans="1:10" x14ac:dyDescent="0.2">
      <c r="A692" s="2"/>
      <c r="B692" s="11"/>
      <c r="C692" s="2"/>
      <c r="D692" s="2"/>
      <c r="E692" s="2"/>
      <c r="F692" s="2"/>
      <c r="G692" s="2"/>
      <c r="H692" s="2"/>
      <c r="I692" s="2"/>
      <c r="J692" s="2"/>
    </row>
    <row r="693" spans="1:10" x14ac:dyDescent="0.2">
      <c r="A693" s="2"/>
      <c r="B693" s="11"/>
      <c r="C693" s="2"/>
      <c r="D693" s="2"/>
      <c r="E693" s="2"/>
      <c r="F693" s="2"/>
      <c r="G693" s="2"/>
      <c r="H693" s="2"/>
      <c r="I693" s="2"/>
      <c r="J693" s="2"/>
    </row>
    <row r="694" spans="1:10" x14ac:dyDescent="0.2">
      <c r="A694" s="2"/>
      <c r="B694" s="11"/>
      <c r="C694" s="2"/>
      <c r="D694" s="2"/>
      <c r="E694" s="2"/>
      <c r="F694" s="2"/>
      <c r="G694" s="2"/>
      <c r="H694" s="2"/>
      <c r="I694" s="2"/>
      <c r="J694" s="2"/>
    </row>
    <row r="695" spans="1:10" x14ac:dyDescent="0.2">
      <c r="A695" s="2"/>
      <c r="B695" s="11"/>
      <c r="C695" s="2"/>
      <c r="D695" s="2"/>
      <c r="E695" s="2"/>
      <c r="F695" s="2"/>
      <c r="G695" s="2"/>
      <c r="H695" s="2"/>
      <c r="I695" s="2"/>
      <c r="J695" s="2"/>
    </row>
    <row r="696" spans="1:10" x14ac:dyDescent="0.2">
      <c r="A696" s="2"/>
      <c r="B696" s="11"/>
      <c r="C696" s="2"/>
      <c r="D696" s="2"/>
      <c r="E696" s="2"/>
      <c r="F696" s="2"/>
      <c r="G696" s="2"/>
      <c r="H696" s="2"/>
      <c r="I696" s="2"/>
      <c r="J696" s="2"/>
    </row>
    <row r="697" spans="1:10" x14ac:dyDescent="0.2">
      <c r="A697" s="2"/>
      <c r="B697" s="11"/>
      <c r="C697" s="2"/>
      <c r="D697" s="2"/>
      <c r="E697" s="2"/>
      <c r="F697" s="2"/>
      <c r="G697" s="2"/>
      <c r="H697" s="2"/>
      <c r="I697" s="2"/>
      <c r="J697" s="2"/>
    </row>
    <row r="698" spans="1:10" x14ac:dyDescent="0.2">
      <c r="A698" s="2"/>
      <c r="B698" s="11"/>
      <c r="C698" s="2"/>
      <c r="D698" s="2"/>
      <c r="E698" s="2"/>
      <c r="F698" s="2"/>
      <c r="G698" s="2"/>
      <c r="H698" s="2"/>
      <c r="I698" s="2"/>
      <c r="J698" s="2"/>
    </row>
    <row r="699" spans="1:10" x14ac:dyDescent="0.2">
      <c r="A699" s="2"/>
      <c r="B699" s="11"/>
      <c r="C699" s="2"/>
      <c r="D699" s="2"/>
      <c r="E699" s="2"/>
      <c r="F699" s="2"/>
      <c r="G699" s="2"/>
      <c r="H699" s="2"/>
      <c r="I699" s="2"/>
      <c r="J699" s="2"/>
    </row>
    <row r="700" spans="1:10" x14ac:dyDescent="0.2">
      <c r="A700" s="2"/>
      <c r="B700" s="11"/>
      <c r="C700" s="2"/>
      <c r="D700" s="2"/>
      <c r="E700" s="2"/>
      <c r="F700" s="2"/>
      <c r="G700" s="2"/>
      <c r="H700" s="2"/>
      <c r="I700" s="2"/>
      <c r="J700" s="2"/>
    </row>
    <row r="701" spans="1:10" x14ac:dyDescent="0.2">
      <c r="A701" s="2"/>
      <c r="B701" s="11"/>
      <c r="C701" s="2"/>
      <c r="D701" s="2"/>
      <c r="E701" s="2"/>
      <c r="F701" s="2"/>
      <c r="G701" s="2"/>
      <c r="H701" s="2"/>
      <c r="I701" s="2"/>
      <c r="J701" s="2"/>
    </row>
    <row r="702" spans="1:10" x14ac:dyDescent="0.2">
      <c r="A702" s="2"/>
      <c r="B702" s="11"/>
      <c r="C702" s="2"/>
      <c r="D702" s="2"/>
      <c r="E702" s="2"/>
      <c r="F702" s="2"/>
      <c r="G702" s="2"/>
      <c r="H702" s="2"/>
      <c r="I702" s="2"/>
      <c r="J702" s="2"/>
    </row>
    <row r="703" spans="1:10" x14ac:dyDescent="0.2">
      <c r="A703" s="2"/>
      <c r="B703" s="11"/>
      <c r="C703" s="2"/>
      <c r="D703" s="2"/>
      <c r="E703" s="2"/>
      <c r="F703" s="2"/>
      <c r="G703" s="2"/>
      <c r="H703" s="2"/>
      <c r="I703" s="2"/>
      <c r="J703" s="2"/>
    </row>
    <row r="704" spans="1:10" x14ac:dyDescent="0.2">
      <c r="A704" s="2"/>
      <c r="B704" s="11"/>
      <c r="C704" s="2"/>
      <c r="D704" s="2"/>
      <c r="E704" s="2"/>
      <c r="F704" s="2"/>
      <c r="G704" s="2"/>
      <c r="H704" s="2"/>
      <c r="I704" s="2"/>
      <c r="J704" s="2"/>
    </row>
    <row r="705" spans="1:10" x14ac:dyDescent="0.2">
      <c r="A705" s="2"/>
      <c r="B705" s="11"/>
      <c r="C705" s="2"/>
      <c r="D705" s="2"/>
      <c r="E705" s="2"/>
      <c r="F705" s="2"/>
      <c r="G705" s="2"/>
      <c r="H705" s="2"/>
      <c r="I705" s="2"/>
      <c r="J705" s="2"/>
    </row>
    <row r="706" spans="1:10" x14ac:dyDescent="0.2">
      <c r="A706" s="2"/>
      <c r="B706" s="11"/>
      <c r="C706" s="2"/>
      <c r="D706" s="2"/>
      <c r="E706" s="2"/>
      <c r="F706" s="2"/>
      <c r="G706" s="2"/>
      <c r="H706" s="2"/>
      <c r="I706" s="2"/>
      <c r="J706" s="2"/>
    </row>
    <row r="707" spans="1:10" x14ac:dyDescent="0.2">
      <c r="A707" s="2"/>
      <c r="B707" s="11"/>
      <c r="C707" s="2"/>
      <c r="D707" s="2"/>
      <c r="E707" s="2"/>
      <c r="F707" s="2"/>
      <c r="G707" s="2"/>
      <c r="H707" s="2"/>
      <c r="I707" s="2"/>
      <c r="J707" s="2"/>
    </row>
    <row r="708" spans="1:10" x14ac:dyDescent="0.2">
      <c r="A708" s="2"/>
      <c r="B708" s="11"/>
      <c r="C708" s="2"/>
      <c r="D708" s="2"/>
      <c r="E708" s="2"/>
      <c r="F708" s="2"/>
      <c r="G708" s="2"/>
      <c r="H708" s="2"/>
      <c r="I708" s="2"/>
      <c r="J708" s="2"/>
    </row>
    <row r="709" spans="1:10" x14ac:dyDescent="0.2">
      <c r="A709" s="2"/>
      <c r="B709" s="11"/>
      <c r="C709" s="2"/>
      <c r="D709" s="2"/>
      <c r="E709" s="2"/>
      <c r="F709" s="2"/>
      <c r="G709" s="2"/>
      <c r="H709" s="2"/>
      <c r="I709" s="2"/>
      <c r="J709" s="2"/>
    </row>
    <row r="710" spans="1:10" x14ac:dyDescent="0.2">
      <c r="A710" s="2"/>
      <c r="B710" s="11"/>
      <c r="C710" s="2"/>
      <c r="D710" s="2"/>
      <c r="E710" s="2"/>
      <c r="F710" s="2"/>
      <c r="G710" s="2"/>
      <c r="H710" s="2"/>
      <c r="I710" s="2"/>
      <c r="J710" s="2"/>
    </row>
    <row r="711" spans="1:10" x14ac:dyDescent="0.2">
      <c r="A711" s="2"/>
      <c r="B711" s="11"/>
      <c r="C711" s="2"/>
      <c r="D711" s="2"/>
      <c r="E711" s="2"/>
      <c r="F711" s="2"/>
      <c r="G711" s="2"/>
      <c r="H711" s="2"/>
      <c r="I711" s="2"/>
      <c r="J711" s="2"/>
    </row>
    <row r="712" spans="1:10" x14ac:dyDescent="0.2">
      <c r="A712" s="2"/>
      <c r="B712" s="11"/>
      <c r="C712" s="2"/>
      <c r="D712" s="2"/>
      <c r="E712" s="2"/>
      <c r="F712" s="2"/>
      <c r="G712" s="2"/>
      <c r="H712" s="2"/>
      <c r="I712" s="2"/>
      <c r="J712" s="2"/>
    </row>
    <row r="713" spans="1:10" x14ac:dyDescent="0.2">
      <c r="A713" s="2"/>
      <c r="B713" s="11"/>
      <c r="C713" s="2"/>
      <c r="D713" s="2"/>
      <c r="E713" s="2"/>
      <c r="F713" s="2"/>
      <c r="G713" s="2"/>
      <c r="H713" s="2"/>
      <c r="I713" s="2"/>
      <c r="J713" s="2"/>
    </row>
    <row r="714" spans="1:10" x14ac:dyDescent="0.2">
      <c r="A714" s="2"/>
      <c r="B714" s="11"/>
      <c r="C714" s="2"/>
      <c r="D714" s="2"/>
      <c r="E714" s="2"/>
      <c r="F714" s="2"/>
      <c r="G714" s="2"/>
      <c r="H714" s="2"/>
      <c r="I714" s="2"/>
      <c r="J714" s="2"/>
    </row>
    <row r="715" spans="1:10" x14ac:dyDescent="0.2">
      <c r="A715" s="2"/>
      <c r="B715" s="11"/>
      <c r="C715" s="2"/>
      <c r="D715" s="2"/>
      <c r="E715" s="2"/>
      <c r="F715" s="2"/>
      <c r="G715" s="2"/>
      <c r="H715" s="2"/>
      <c r="I715" s="2"/>
      <c r="J715" s="2"/>
    </row>
    <row r="716" spans="1:10" x14ac:dyDescent="0.2">
      <c r="A716" s="2"/>
      <c r="B716" s="11"/>
      <c r="C716" s="2"/>
      <c r="D716" s="2"/>
      <c r="E716" s="2"/>
      <c r="F716" s="2"/>
      <c r="G716" s="2"/>
      <c r="H716" s="2"/>
      <c r="I716" s="2"/>
      <c r="J716" s="2"/>
    </row>
    <row r="717" spans="1:10" x14ac:dyDescent="0.2">
      <c r="A717" s="2"/>
      <c r="B717" s="11"/>
      <c r="C717" s="2"/>
      <c r="D717" s="2"/>
      <c r="E717" s="2"/>
      <c r="F717" s="2"/>
      <c r="G717" s="2"/>
      <c r="H717" s="2"/>
      <c r="I717" s="2"/>
      <c r="J717" s="2"/>
    </row>
    <row r="718" spans="1:10" x14ac:dyDescent="0.2">
      <c r="A718" s="2"/>
      <c r="B718" s="11"/>
      <c r="C718" s="2"/>
      <c r="D718" s="2"/>
      <c r="E718" s="2"/>
      <c r="F718" s="2"/>
      <c r="G718" s="2"/>
      <c r="H718" s="2"/>
      <c r="I718" s="2"/>
      <c r="J718" s="2"/>
    </row>
    <row r="719" spans="1:10" x14ac:dyDescent="0.2">
      <c r="A719" s="2"/>
      <c r="B719" s="11"/>
      <c r="C719" s="2"/>
      <c r="D719" s="2"/>
      <c r="E719" s="2"/>
      <c r="F719" s="2"/>
      <c r="G719" s="2"/>
      <c r="H719" s="2"/>
      <c r="I719" s="2"/>
      <c r="J719" s="2"/>
    </row>
    <row r="720" spans="1:10" x14ac:dyDescent="0.2">
      <c r="A720" s="2"/>
      <c r="B720" s="11"/>
      <c r="C720" s="2"/>
      <c r="D720" s="2"/>
      <c r="E720" s="2"/>
      <c r="F720" s="2"/>
      <c r="G720" s="2"/>
      <c r="H720" s="2"/>
      <c r="I720" s="2"/>
      <c r="J720" s="2"/>
    </row>
    <row r="721" spans="1:10" x14ac:dyDescent="0.2">
      <c r="A721" s="2"/>
      <c r="B721" s="11"/>
      <c r="C721" s="2"/>
      <c r="D721" s="2"/>
      <c r="E721" s="2"/>
      <c r="F721" s="2"/>
      <c r="G721" s="2"/>
      <c r="H721" s="2"/>
      <c r="I721" s="2"/>
      <c r="J721" s="2"/>
    </row>
    <row r="722" spans="1:10" x14ac:dyDescent="0.2">
      <c r="A722" s="2"/>
      <c r="B722" s="11"/>
      <c r="C722" s="2"/>
      <c r="D722" s="2"/>
      <c r="E722" s="2"/>
      <c r="F722" s="2"/>
      <c r="G722" s="2"/>
      <c r="H722" s="2"/>
      <c r="I722" s="2"/>
      <c r="J722" s="2"/>
    </row>
    <row r="723" spans="1:10" x14ac:dyDescent="0.2">
      <c r="A723" s="2"/>
      <c r="B723" s="11"/>
      <c r="C723" s="2"/>
      <c r="D723" s="2"/>
      <c r="E723" s="2"/>
      <c r="F723" s="2"/>
      <c r="G723" s="2"/>
      <c r="H723" s="2"/>
      <c r="I723" s="2"/>
      <c r="J723" s="2"/>
    </row>
    <row r="724" spans="1:10" x14ac:dyDescent="0.2">
      <c r="A724" s="2"/>
      <c r="B724" s="11"/>
      <c r="C724" s="2"/>
      <c r="D724" s="2"/>
      <c r="E724" s="2"/>
      <c r="F724" s="2"/>
      <c r="G724" s="2"/>
      <c r="H724" s="2"/>
      <c r="I724" s="2"/>
      <c r="J724" s="2"/>
    </row>
    <row r="725" spans="1:10" x14ac:dyDescent="0.2">
      <c r="A725" s="2"/>
      <c r="B725" s="11"/>
      <c r="C725" s="2"/>
      <c r="D725" s="2"/>
      <c r="E725" s="2"/>
      <c r="F725" s="2"/>
      <c r="G725" s="2"/>
      <c r="H725" s="2"/>
      <c r="I725" s="2"/>
      <c r="J725" s="2"/>
    </row>
    <row r="726" spans="1:10" x14ac:dyDescent="0.2">
      <c r="A726" s="2"/>
      <c r="B726" s="11"/>
      <c r="C726" s="2"/>
      <c r="D726" s="2"/>
      <c r="E726" s="2"/>
      <c r="F726" s="2"/>
      <c r="G726" s="2"/>
      <c r="H726" s="2"/>
      <c r="I726" s="2"/>
      <c r="J726" s="2"/>
    </row>
    <row r="727" spans="1:10" x14ac:dyDescent="0.2">
      <c r="A727" s="2"/>
      <c r="B727" s="11"/>
      <c r="C727" s="2"/>
      <c r="D727" s="2"/>
      <c r="E727" s="2"/>
      <c r="F727" s="2"/>
      <c r="G727" s="2"/>
      <c r="H727" s="2"/>
      <c r="I727" s="2"/>
      <c r="J727" s="2"/>
    </row>
    <row r="728" spans="1:10" x14ac:dyDescent="0.2">
      <c r="A728" s="2"/>
      <c r="B728" s="11"/>
      <c r="C728" s="2"/>
      <c r="D728" s="2"/>
      <c r="E728" s="2"/>
      <c r="F728" s="2"/>
      <c r="G728" s="2"/>
      <c r="H728" s="2"/>
      <c r="I728" s="2"/>
      <c r="J728" s="2"/>
    </row>
    <row r="729" spans="1:10" x14ac:dyDescent="0.2">
      <c r="A729" s="2"/>
      <c r="B729" s="11"/>
      <c r="C729" s="2"/>
      <c r="D729" s="2"/>
      <c r="E729" s="2"/>
      <c r="F729" s="2"/>
      <c r="G729" s="2"/>
      <c r="H729" s="2"/>
      <c r="I729" s="2"/>
      <c r="J729" s="2"/>
    </row>
    <row r="730" spans="1:10" x14ac:dyDescent="0.2">
      <c r="A730" s="2"/>
      <c r="B730" s="11"/>
      <c r="C730" s="2"/>
      <c r="D730" s="2"/>
      <c r="E730" s="2"/>
      <c r="F730" s="2"/>
      <c r="G730" s="2"/>
      <c r="H730" s="2"/>
      <c r="I730" s="2"/>
      <c r="J730" s="2"/>
    </row>
    <row r="731" spans="1:10" x14ac:dyDescent="0.2">
      <c r="A731" s="2"/>
      <c r="B731" s="11"/>
      <c r="C731" s="2"/>
      <c r="D731" s="2"/>
      <c r="E731" s="2"/>
      <c r="F731" s="2"/>
      <c r="G731" s="2"/>
      <c r="H731" s="2"/>
      <c r="I731" s="2"/>
      <c r="J731" s="2"/>
    </row>
    <row r="732" spans="1:10" x14ac:dyDescent="0.2">
      <c r="A732" s="2"/>
      <c r="B732" s="11"/>
      <c r="C732" s="2"/>
      <c r="D732" s="2"/>
      <c r="E732" s="2"/>
      <c r="F732" s="2"/>
      <c r="G732" s="2"/>
      <c r="H732" s="2"/>
      <c r="I732" s="2"/>
      <c r="J732" s="2"/>
    </row>
    <row r="733" spans="1:10" x14ac:dyDescent="0.2">
      <c r="A733" s="2"/>
      <c r="B733" s="11"/>
      <c r="C733" s="2"/>
      <c r="D733" s="2"/>
      <c r="E733" s="2"/>
      <c r="F733" s="2"/>
      <c r="G733" s="2"/>
      <c r="H733" s="2"/>
      <c r="I733" s="2"/>
      <c r="J733" s="2"/>
    </row>
    <row r="734" spans="1:10" x14ac:dyDescent="0.2">
      <c r="A734" s="2"/>
      <c r="B734" s="11"/>
      <c r="C734" s="2"/>
      <c r="D734" s="2"/>
      <c r="E734" s="2"/>
      <c r="F734" s="2"/>
      <c r="G734" s="2"/>
      <c r="H734" s="2"/>
      <c r="I734" s="2"/>
      <c r="J734" s="2"/>
    </row>
    <row r="735" spans="1:10" x14ac:dyDescent="0.2">
      <c r="A735" s="2"/>
      <c r="B735" s="11"/>
      <c r="C735" s="2"/>
      <c r="D735" s="2"/>
      <c r="E735" s="2"/>
      <c r="F735" s="2"/>
      <c r="G735" s="2"/>
      <c r="H735" s="2"/>
      <c r="I735" s="2"/>
      <c r="J735" s="2"/>
    </row>
    <row r="736" spans="1:10" x14ac:dyDescent="0.2">
      <c r="A736" s="2"/>
      <c r="B736" s="11"/>
      <c r="C736" s="2"/>
      <c r="D736" s="2"/>
      <c r="E736" s="2"/>
      <c r="F736" s="2"/>
      <c r="G736" s="2"/>
      <c r="H736" s="2"/>
      <c r="I736" s="2"/>
      <c r="J736" s="2"/>
    </row>
    <row r="737" spans="1:10" x14ac:dyDescent="0.2">
      <c r="A737" s="2"/>
      <c r="B737" s="11"/>
      <c r="C737" s="2"/>
      <c r="D737" s="2"/>
      <c r="E737" s="2"/>
      <c r="F737" s="2"/>
      <c r="G737" s="2"/>
      <c r="H737" s="2"/>
      <c r="I737" s="2"/>
      <c r="J737" s="2"/>
    </row>
    <row r="738" spans="1:10" x14ac:dyDescent="0.2">
      <c r="A738" s="2"/>
      <c r="B738" s="11"/>
      <c r="C738" s="2"/>
      <c r="D738" s="2"/>
      <c r="E738" s="2"/>
      <c r="F738" s="2"/>
      <c r="G738" s="2"/>
      <c r="H738" s="2"/>
      <c r="I738" s="2"/>
      <c r="J738" s="2"/>
    </row>
    <row r="739" spans="1:10" x14ac:dyDescent="0.2">
      <c r="A739" s="2"/>
      <c r="B739" s="11"/>
      <c r="C739" s="2"/>
      <c r="D739" s="2"/>
      <c r="E739" s="2"/>
      <c r="F739" s="2"/>
      <c r="G739" s="2"/>
      <c r="H739" s="2"/>
      <c r="I739" s="2"/>
      <c r="J739" s="2"/>
    </row>
    <row r="740" spans="1:10" x14ac:dyDescent="0.2">
      <c r="A740" s="2"/>
      <c r="B740" s="11"/>
      <c r="C740" s="2"/>
      <c r="D740" s="2"/>
      <c r="E740" s="2"/>
      <c r="F740" s="2"/>
      <c r="G740" s="2"/>
      <c r="H740" s="2"/>
      <c r="I740" s="2"/>
      <c r="J740" s="2"/>
    </row>
    <row r="741" spans="1:10" x14ac:dyDescent="0.2">
      <c r="A741" s="2"/>
      <c r="B741" s="11"/>
      <c r="C741" s="2"/>
      <c r="D741" s="2"/>
      <c r="E741" s="2"/>
      <c r="F741" s="2"/>
      <c r="G741" s="2"/>
      <c r="H741" s="2"/>
      <c r="I741" s="2"/>
      <c r="J741" s="2"/>
    </row>
    <row r="742" spans="1:10" x14ac:dyDescent="0.2">
      <c r="A742" s="2"/>
      <c r="B742" s="11"/>
      <c r="C742" s="2"/>
      <c r="D742" s="2"/>
      <c r="E742" s="2"/>
      <c r="F742" s="2"/>
      <c r="G742" s="2"/>
      <c r="H742" s="2"/>
      <c r="I742" s="2"/>
      <c r="J742" s="2"/>
    </row>
    <row r="743" spans="1:10" x14ac:dyDescent="0.2">
      <c r="A743" s="2"/>
      <c r="B743" s="11"/>
      <c r="C743" s="2"/>
      <c r="D743" s="2"/>
      <c r="E743" s="2"/>
      <c r="F743" s="2"/>
      <c r="G743" s="2"/>
      <c r="H743" s="2"/>
      <c r="I743" s="2"/>
      <c r="J743" s="2"/>
    </row>
    <row r="744" spans="1:10" x14ac:dyDescent="0.2">
      <c r="A744" s="2"/>
      <c r="B744" s="11"/>
      <c r="C744" s="2"/>
      <c r="D744" s="2"/>
      <c r="E744" s="2"/>
      <c r="F744" s="2"/>
      <c r="G744" s="2"/>
      <c r="H744" s="2"/>
      <c r="I744" s="2"/>
      <c r="J744" s="2"/>
    </row>
    <row r="745" spans="1:10" x14ac:dyDescent="0.2">
      <c r="A745" s="2"/>
      <c r="B745" s="11"/>
      <c r="C745" s="2"/>
      <c r="D745" s="2"/>
      <c r="E745" s="2"/>
      <c r="F745" s="2"/>
      <c r="G745" s="2"/>
      <c r="H745" s="2"/>
      <c r="I745" s="2"/>
      <c r="J745" s="2"/>
    </row>
    <row r="746" spans="1:10" x14ac:dyDescent="0.2">
      <c r="A746" s="2"/>
      <c r="B746" s="11"/>
      <c r="C746" s="2"/>
      <c r="D746" s="2"/>
      <c r="E746" s="2"/>
      <c r="F746" s="2"/>
      <c r="G746" s="2"/>
      <c r="H746" s="2"/>
      <c r="I746" s="2"/>
      <c r="J746" s="2"/>
    </row>
    <row r="747" spans="1:10" x14ac:dyDescent="0.2">
      <c r="A747" s="2"/>
      <c r="B747" s="11"/>
      <c r="C747" s="2"/>
      <c r="D747" s="2"/>
      <c r="E747" s="2"/>
      <c r="F747" s="2"/>
      <c r="G747" s="2"/>
      <c r="H747" s="2"/>
      <c r="I747" s="2"/>
      <c r="J747" s="2"/>
    </row>
    <row r="748" spans="1:10" x14ac:dyDescent="0.2">
      <c r="A748" s="2"/>
      <c r="B748" s="11"/>
      <c r="C748" s="2"/>
      <c r="D748" s="2"/>
      <c r="E748" s="2"/>
      <c r="F748" s="2"/>
      <c r="G748" s="2"/>
      <c r="H748" s="2"/>
      <c r="I748" s="2"/>
      <c r="J748" s="2"/>
    </row>
    <row r="749" spans="1:10" x14ac:dyDescent="0.2">
      <c r="A749" s="2"/>
      <c r="B749" s="11"/>
      <c r="C749" s="2"/>
      <c r="D749" s="2"/>
      <c r="E749" s="2"/>
      <c r="F749" s="2"/>
      <c r="G749" s="2"/>
      <c r="H749" s="2"/>
      <c r="I749" s="2"/>
      <c r="J749" s="2"/>
    </row>
    <row r="750" spans="1:10" x14ac:dyDescent="0.2">
      <c r="A750" s="2"/>
      <c r="B750" s="11"/>
      <c r="C750" s="2"/>
      <c r="D750" s="2"/>
      <c r="E750" s="2"/>
      <c r="F750" s="2"/>
      <c r="G750" s="2"/>
      <c r="H750" s="2"/>
      <c r="I750" s="2"/>
      <c r="J750" s="2"/>
    </row>
    <row r="751" spans="1:10" x14ac:dyDescent="0.2">
      <c r="A751" s="2"/>
      <c r="B751" s="11"/>
      <c r="C751" s="2"/>
      <c r="D751" s="2"/>
      <c r="E751" s="2"/>
      <c r="F751" s="2"/>
      <c r="G751" s="2"/>
      <c r="H751" s="2"/>
      <c r="I751" s="2"/>
      <c r="J751" s="2"/>
    </row>
    <row r="752" spans="1:10" x14ac:dyDescent="0.2">
      <c r="A752" s="2"/>
      <c r="B752" s="11"/>
      <c r="C752" s="2"/>
      <c r="D752" s="2"/>
      <c r="E752" s="2"/>
      <c r="F752" s="2"/>
      <c r="G752" s="2"/>
      <c r="H752" s="2"/>
      <c r="I752" s="2"/>
      <c r="J752" s="2"/>
    </row>
    <row r="753" spans="1:10" x14ac:dyDescent="0.2">
      <c r="A753" s="2"/>
      <c r="B753" s="11"/>
      <c r="C753" s="2"/>
      <c r="D753" s="2"/>
      <c r="E753" s="2"/>
      <c r="F753" s="2"/>
      <c r="G753" s="2"/>
      <c r="H753" s="2"/>
      <c r="I753" s="2"/>
      <c r="J753" s="2"/>
    </row>
    <row r="754" spans="1:10" x14ac:dyDescent="0.2">
      <c r="A754" s="2"/>
      <c r="B754" s="11"/>
      <c r="C754" s="2"/>
      <c r="D754" s="2"/>
      <c r="E754" s="2"/>
      <c r="F754" s="2"/>
      <c r="G754" s="2"/>
      <c r="H754" s="2"/>
      <c r="I754" s="2"/>
      <c r="J754" s="2"/>
    </row>
    <row r="755" spans="1:10" x14ac:dyDescent="0.2">
      <c r="A755" s="2"/>
      <c r="B755" s="11"/>
      <c r="C755" s="2"/>
      <c r="D755" s="2"/>
      <c r="E755" s="2"/>
      <c r="F755" s="2"/>
      <c r="G755" s="2"/>
      <c r="H755" s="2"/>
      <c r="I755" s="2"/>
      <c r="J755" s="2"/>
    </row>
    <row r="756" spans="1:10" x14ac:dyDescent="0.2">
      <c r="A756" s="2"/>
      <c r="B756" s="11"/>
      <c r="C756" s="2"/>
      <c r="D756" s="2"/>
      <c r="E756" s="2"/>
      <c r="F756" s="2"/>
      <c r="G756" s="2"/>
      <c r="H756" s="2"/>
      <c r="I756" s="2"/>
      <c r="J756" s="2"/>
    </row>
    <row r="757" spans="1:10" x14ac:dyDescent="0.2">
      <c r="A757" s="2"/>
      <c r="B757" s="11"/>
      <c r="C757" s="2"/>
      <c r="D757" s="2"/>
      <c r="E757" s="2"/>
      <c r="F757" s="2"/>
      <c r="G757" s="2"/>
      <c r="H757" s="2"/>
      <c r="I757" s="2"/>
      <c r="J757" s="2"/>
    </row>
    <row r="758" spans="1:10" x14ac:dyDescent="0.2">
      <c r="A758" s="2"/>
      <c r="B758" s="11"/>
      <c r="C758" s="2"/>
      <c r="D758" s="2"/>
      <c r="E758" s="2"/>
      <c r="F758" s="2"/>
      <c r="G758" s="2"/>
      <c r="H758" s="2"/>
      <c r="I758" s="2"/>
      <c r="J758" s="2"/>
    </row>
    <row r="759" spans="1:10" x14ac:dyDescent="0.2">
      <c r="A759" s="2"/>
      <c r="B759" s="11"/>
      <c r="C759" s="2"/>
      <c r="D759" s="2"/>
      <c r="E759" s="2"/>
      <c r="F759" s="2"/>
      <c r="G759" s="2"/>
      <c r="H759" s="2"/>
      <c r="I759" s="2"/>
      <c r="J759" s="2"/>
    </row>
    <row r="760" spans="1:10" x14ac:dyDescent="0.2">
      <c r="A760" s="2"/>
      <c r="B760" s="11"/>
      <c r="C760" s="2"/>
      <c r="D760" s="2"/>
      <c r="E760" s="2"/>
      <c r="F760" s="2"/>
      <c r="G760" s="2"/>
      <c r="H760" s="2"/>
      <c r="I760" s="2"/>
      <c r="J760" s="2"/>
    </row>
    <row r="761" spans="1:10" x14ac:dyDescent="0.2">
      <c r="A761" s="2"/>
      <c r="B761" s="11"/>
      <c r="C761" s="2"/>
      <c r="D761" s="2"/>
      <c r="E761" s="2"/>
      <c r="F761" s="2"/>
      <c r="G761" s="2"/>
      <c r="H761" s="2"/>
      <c r="I761" s="2"/>
      <c r="J761" s="2"/>
    </row>
    <row r="762" spans="1:10" x14ac:dyDescent="0.2">
      <c r="A762" s="2"/>
      <c r="B762" s="11"/>
      <c r="C762" s="2"/>
      <c r="D762" s="2"/>
      <c r="E762" s="2"/>
      <c r="F762" s="2"/>
      <c r="G762" s="2"/>
      <c r="H762" s="2"/>
      <c r="I762" s="2"/>
      <c r="J762" s="2"/>
    </row>
    <row r="763" spans="1:10" x14ac:dyDescent="0.2">
      <c r="A763" s="2"/>
      <c r="B763" s="11"/>
      <c r="C763" s="2"/>
      <c r="D763" s="2"/>
      <c r="E763" s="2"/>
      <c r="F763" s="2"/>
      <c r="G763" s="2"/>
      <c r="H763" s="2"/>
      <c r="I763" s="2"/>
      <c r="J763" s="2"/>
    </row>
    <row r="764" spans="1:10" x14ac:dyDescent="0.2">
      <c r="A764" s="2"/>
      <c r="B764" s="11"/>
      <c r="C764" s="2"/>
      <c r="D764" s="2"/>
      <c r="E764" s="2"/>
      <c r="F764" s="2"/>
      <c r="G764" s="2"/>
      <c r="H764" s="2"/>
      <c r="I764" s="2"/>
      <c r="J764" s="2"/>
    </row>
    <row r="765" spans="1:10" x14ac:dyDescent="0.2">
      <c r="A765" s="2"/>
      <c r="B765" s="11"/>
      <c r="C765" s="2"/>
      <c r="D765" s="2"/>
      <c r="E765" s="2"/>
      <c r="F765" s="2"/>
      <c r="G765" s="2"/>
      <c r="H765" s="2"/>
      <c r="I765" s="2"/>
      <c r="J765" s="2"/>
    </row>
    <row r="766" spans="1:10" x14ac:dyDescent="0.2">
      <c r="A766" s="2"/>
      <c r="B766" s="11"/>
      <c r="C766" s="2"/>
      <c r="D766" s="2"/>
      <c r="E766" s="2"/>
      <c r="F766" s="2"/>
      <c r="G766" s="2"/>
      <c r="H766" s="2"/>
      <c r="I766" s="2"/>
      <c r="J766" s="2"/>
    </row>
    <row r="767" spans="1:10" x14ac:dyDescent="0.2">
      <c r="A767" s="2"/>
      <c r="B767" s="11"/>
      <c r="C767" s="2"/>
      <c r="D767" s="2"/>
      <c r="E767" s="2"/>
      <c r="F767" s="2"/>
      <c r="G767" s="2"/>
      <c r="H767" s="2"/>
      <c r="I767" s="2"/>
      <c r="J767" s="2"/>
    </row>
    <row r="768" spans="1:10" x14ac:dyDescent="0.2">
      <c r="A768" s="2"/>
      <c r="B768" s="11"/>
      <c r="C768" s="2"/>
      <c r="D768" s="2"/>
      <c r="E768" s="2"/>
      <c r="F768" s="2"/>
      <c r="G768" s="2"/>
      <c r="H768" s="2"/>
      <c r="I768" s="2"/>
      <c r="J768" s="2"/>
    </row>
    <row r="769" spans="1:10" x14ac:dyDescent="0.2">
      <c r="A769" s="2"/>
      <c r="B769" s="11"/>
      <c r="C769" s="2"/>
      <c r="D769" s="2"/>
      <c r="E769" s="2"/>
      <c r="F769" s="2"/>
      <c r="G769" s="2"/>
      <c r="H769" s="2"/>
      <c r="I769" s="2"/>
      <c r="J769" s="2"/>
    </row>
    <row r="770" spans="1:10" x14ac:dyDescent="0.2">
      <c r="A770" s="2"/>
      <c r="B770" s="11"/>
      <c r="C770" s="2"/>
      <c r="D770" s="2"/>
      <c r="E770" s="2"/>
      <c r="F770" s="2"/>
      <c r="G770" s="2"/>
      <c r="H770" s="2"/>
      <c r="I770" s="2"/>
      <c r="J770" s="2"/>
    </row>
    <row r="771" spans="1:10" x14ac:dyDescent="0.2">
      <c r="A771" s="2"/>
      <c r="B771" s="11"/>
      <c r="C771" s="2"/>
      <c r="D771" s="2"/>
      <c r="E771" s="2"/>
      <c r="F771" s="2"/>
      <c r="G771" s="2"/>
      <c r="H771" s="2"/>
      <c r="I771" s="2"/>
      <c r="J771" s="2"/>
    </row>
    <row r="772" spans="1:10" x14ac:dyDescent="0.2">
      <c r="A772" s="2"/>
      <c r="B772" s="11"/>
      <c r="C772" s="2"/>
      <c r="D772" s="2"/>
      <c r="E772" s="2"/>
      <c r="F772" s="2"/>
      <c r="G772" s="2"/>
      <c r="H772" s="2"/>
      <c r="I772" s="2"/>
      <c r="J772" s="2"/>
    </row>
    <row r="773" spans="1:10" x14ac:dyDescent="0.2">
      <c r="A773" s="2"/>
      <c r="B773" s="11"/>
      <c r="C773" s="2"/>
      <c r="D773" s="2"/>
      <c r="E773" s="2"/>
      <c r="F773" s="2"/>
      <c r="G773" s="2"/>
      <c r="H773" s="2"/>
      <c r="I773" s="2"/>
      <c r="J773" s="2"/>
    </row>
    <row r="774" spans="1:10" x14ac:dyDescent="0.2">
      <c r="A774" s="2"/>
      <c r="B774" s="11"/>
      <c r="C774" s="2"/>
      <c r="D774" s="2"/>
      <c r="E774" s="2"/>
      <c r="F774" s="2"/>
      <c r="G774" s="2"/>
      <c r="H774" s="2"/>
      <c r="I774" s="2"/>
      <c r="J774" s="2"/>
    </row>
    <row r="775" spans="1:10" x14ac:dyDescent="0.2">
      <c r="A775" s="2"/>
      <c r="B775" s="11"/>
      <c r="C775" s="2"/>
      <c r="D775" s="2"/>
      <c r="E775" s="2"/>
      <c r="F775" s="2"/>
      <c r="G775" s="2"/>
      <c r="H775" s="2"/>
      <c r="I775" s="2"/>
      <c r="J775" s="2"/>
    </row>
    <row r="776" spans="1:10" x14ac:dyDescent="0.2">
      <c r="A776" s="2"/>
      <c r="B776" s="11"/>
      <c r="C776" s="2"/>
      <c r="D776" s="2"/>
      <c r="E776" s="2"/>
      <c r="F776" s="2"/>
      <c r="G776" s="2"/>
      <c r="H776" s="2"/>
      <c r="I776" s="2"/>
      <c r="J776" s="2"/>
    </row>
    <row r="777" spans="1:10" x14ac:dyDescent="0.2">
      <c r="A777" s="2"/>
      <c r="B777" s="11"/>
      <c r="C777" s="2"/>
      <c r="D777" s="2"/>
      <c r="E777" s="2"/>
      <c r="F777" s="2"/>
      <c r="G777" s="2"/>
      <c r="H777" s="2"/>
      <c r="I777" s="2"/>
      <c r="J777" s="2"/>
    </row>
    <row r="778" spans="1:10" x14ac:dyDescent="0.2">
      <c r="A778" s="2"/>
      <c r="B778" s="11"/>
      <c r="C778" s="2"/>
      <c r="D778" s="2"/>
      <c r="E778" s="2"/>
      <c r="F778" s="2"/>
      <c r="G778" s="2"/>
      <c r="H778" s="2"/>
      <c r="I778" s="2"/>
      <c r="J778" s="2"/>
    </row>
    <row r="779" spans="1:10" x14ac:dyDescent="0.2">
      <c r="A779" s="2"/>
      <c r="B779" s="11"/>
      <c r="C779" s="2"/>
      <c r="D779" s="2"/>
      <c r="E779" s="2"/>
      <c r="F779" s="2"/>
      <c r="G779" s="2"/>
      <c r="H779" s="2"/>
      <c r="I779" s="2"/>
      <c r="J779" s="2"/>
    </row>
    <row r="780" spans="1:10" x14ac:dyDescent="0.2">
      <c r="A780" s="2"/>
      <c r="B780" s="11"/>
      <c r="C780" s="2"/>
      <c r="D780" s="2"/>
      <c r="E780" s="2"/>
      <c r="F780" s="2"/>
      <c r="G780" s="2"/>
      <c r="H780" s="2"/>
      <c r="I780" s="2"/>
      <c r="J780" s="2"/>
    </row>
    <row r="781" spans="1:10" x14ac:dyDescent="0.2">
      <c r="A781" s="2"/>
      <c r="B781" s="11"/>
      <c r="C781" s="2"/>
      <c r="D781" s="2"/>
      <c r="E781" s="2"/>
      <c r="F781" s="2"/>
      <c r="G781" s="2"/>
      <c r="H781" s="2"/>
      <c r="I781" s="2"/>
      <c r="J781" s="2"/>
    </row>
    <row r="782" spans="1:10" x14ac:dyDescent="0.2">
      <c r="A782" s="2"/>
      <c r="B782" s="11"/>
      <c r="C782" s="2"/>
      <c r="D782" s="2"/>
      <c r="E782" s="2"/>
      <c r="F782" s="2"/>
      <c r="G782" s="2"/>
      <c r="H782" s="2"/>
      <c r="I782" s="2"/>
      <c r="J782" s="2"/>
    </row>
    <row r="783" spans="1:10" x14ac:dyDescent="0.2">
      <c r="A783" s="2"/>
      <c r="B783" s="11"/>
      <c r="C783" s="2"/>
      <c r="D783" s="2"/>
      <c r="E783" s="2"/>
      <c r="F783" s="2"/>
      <c r="G783" s="2"/>
      <c r="H783" s="2"/>
      <c r="I783" s="2"/>
      <c r="J783" s="2"/>
    </row>
    <row r="784" spans="1:10" x14ac:dyDescent="0.2">
      <c r="A784" s="2"/>
      <c r="B784" s="11"/>
      <c r="C784" s="2"/>
      <c r="D784" s="2"/>
      <c r="E784" s="2"/>
      <c r="F784" s="2"/>
      <c r="G784" s="2"/>
      <c r="H784" s="2"/>
      <c r="I784" s="2"/>
      <c r="J784" s="2"/>
    </row>
    <row r="785" spans="1:10" x14ac:dyDescent="0.2">
      <c r="A785" s="2"/>
      <c r="B785" s="11"/>
      <c r="C785" s="2"/>
      <c r="D785" s="2"/>
      <c r="E785" s="2"/>
      <c r="F785" s="2"/>
      <c r="G785" s="2"/>
      <c r="H785" s="2"/>
      <c r="I785" s="2"/>
      <c r="J785" s="2"/>
    </row>
    <row r="786" spans="1:10" x14ac:dyDescent="0.2">
      <c r="A786" s="2"/>
      <c r="B786" s="11"/>
      <c r="C786" s="2"/>
      <c r="D786" s="2"/>
      <c r="E786" s="2"/>
      <c r="F786" s="2"/>
      <c r="G786" s="2"/>
      <c r="H786" s="2"/>
      <c r="I786" s="2"/>
      <c r="J786" s="2"/>
    </row>
    <row r="787" spans="1:10" x14ac:dyDescent="0.2">
      <c r="A787" s="2"/>
      <c r="B787" s="11"/>
      <c r="C787" s="2"/>
      <c r="D787" s="2"/>
      <c r="E787" s="2"/>
      <c r="F787" s="2"/>
      <c r="G787" s="2"/>
      <c r="H787" s="2"/>
      <c r="I787" s="2"/>
      <c r="J787" s="2"/>
    </row>
    <row r="788" spans="1:10" x14ac:dyDescent="0.2">
      <c r="A788" s="2"/>
      <c r="B788" s="11"/>
      <c r="C788" s="2"/>
      <c r="D788" s="2"/>
      <c r="E788" s="2"/>
      <c r="F788" s="2"/>
      <c r="G788" s="2"/>
      <c r="H788" s="2"/>
      <c r="I788" s="2"/>
      <c r="J788" s="2"/>
    </row>
    <row r="789" spans="1:10" x14ac:dyDescent="0.2">
      <c r="A789" s="2"/>
      <c r="B789" s="11"/>
      <c r="C789" s="2"/>
      <c r="D789" s="2"/>
      <c r="E789" s="2"/>
      <c r="F789" s="2"/>
      <c r="G789" s="2"/>
      <c r="H789" s="2"/>
      <c r="I789" s="2"/>
      <c r="J789" s="2"/>
    </row>
    <row r="790" spans="1:10" x14ac:dyDescent="0.2">
      <c r="A790" s="2"/>
      <c r="B790" s="11"/>
      <c r="C790" s="2"/>
      <c r="D790" s="2"/>
      <c r="E790" s="2"/>
      <c r="F790" s="2"/>
      <c r="G790" s="2"/>
      <c r="H790" s="2"/>
      <c r="I790" s="2"/>
      <c r="J790" s="2"/>
    </row>
    <row r="791" spans="1:10" x14ac:dyDescent="0.2">
      <c r="A791" s="2"/>
      <c r="B791" s="11"/>
      <c r="C791" s="2"/>
      <c r="D791" s="2"/>
      <c r="E791" s="2"/>
      <c r="F791" s="2"/>
      <c r="G791" s="2"/>
      <c r="H791" s="2"/>
      <c r="I791" s="2"/>
      <c r="J791" s="2"/>
    </row>
    <row r="792" spans="1:10" x14ac:dyDescent="0.2">
      <c r="A792" s="2"/>
      <c r="B792" s="11"/>
      <c r="C792" s="2"/>
      <c r="D792" s="2"/>
      <c r="E792" s="2"/>
      <c r="F792" s="2"/>
      <c r="G792" s="2"/>
      <c r="H792" s="2"/>
      <c r="I792" s="2"/>
      <c r="J792" s="2"/>
    </row>
    <row r="793" spans="1:10" x14ac:dyDescent="0.2">
      <c r="A793" s="2"/>
      <c r="B793" s="11"/>
      <c r="C793" s="2"/>
      <c r="D793" s="2"/>
      <c r="E793" s="2"/>
      <c r="F793" s="2"/>
      <c r="G793" s="2"/>
      <c r="H793" s="2"/>
      <c r="I793" s="2"/>
      <c r="J793" s="2"/>
    </row>
    <row r="794" spans="1:10" x14ac:dyDescent="0.2">
      <c r="A794" s="2"/>
      <c r="B794" s="11"/>
      <c r="C794" s="2"/>
      <c r="D794" s="2"/>
      <c r="E794" s="2"/>
      <c r="F794" s="2"/>
      <c r="G794" s="2"/>
      <c r="H794" s="2"/>
      <c r="I794" s="2"/>
      <c r="J794" s="2"/>
    </row>
    <row r="795" spans="1:10" x14ac:dyDescent="0.2">
      <c r="A795" s="2"/>
      <c r="B795" s="11"/>
      <c r="C795" s="2"/>
      <c r="D795" s="2"/>
      <c r="E795" s="2"/>
      <c r="F795" s="2"/>
      <c r="G795" s="2"/>
      <c r="H795" s="2"/>
      <c r="I795" s="2"/>
      <c r="J795" s="2"/>
    </row>
    <row r="796" spans="1:10" x14ac:dyDescent="0.2">
      <c r="A796" s="2"/>
      <c r="B796" s="11"/>
      <c r="C796" s="2"/>
      <c r="D796" s="2"/>
      <c r="E796" s="2"/>
      <c r="F796" s="2"/>
      <c r="G796" s="2"/>
      <c r="H796" s="2"/>
      <c r="I796" s="2"/>
      <c r="J796" s="2"/>
    </row>
    <row r="797" spans="1:10" x14ac:dyDescent="0.2">
      <c r="A797" s="2"/>
      <c r="B797" s="11"/>
      <c r="C797" s="2"/>
      <c r="D797" s="2"/>
      <c r="E797" s="2"/>
      <c r="F797" s="2"/>
      <c r="G797" s="2"/>
      <c r="H797" s="2"/>
      <c r="I797" s="2"/>
      <c r="J797" s="2"/>
    </row>
    <row r="798" spans="1:10" x14ac:dyDescent="0.2">
      <c r="A798" s="2"/>
      <c r="B798" s="11"/>
      <c r="C798" s="2"/>
      <c r="D798" s="2"/>
      <c r="E798" s="2"/>
      <c r="F798" s="2"/>
      <c r="G798" s="2"/>
      <c r="H798" s="2"/>
      <c r="I798" s="2"/>
      <c r="J798" s="2"/>
    </row>
    <row r="799" spans="1:10" x14ac:dyDescent="0.2">
      <c r="A799" s="2"/>
      <c r="B799" s="11"/>
      <c r="C799" s="2"/>
      <c r="D799" s="2"/>
      <c r="E799" s="2"/>
      <c r="F799" s="2"/>
      <c r="G799" s="2"/>
      <c r="H799" s="2"/>
      <c r="I799" s="2"/>
      <c r="J799" s="2"/>
    </row>
    <row r="800" spans="1:10" x14ac:dyDescent="0.2">
      <c r="A800" s="2"/>
      <c r="B800" s="11"/>
      <c r="C800" s="2"/>
      <c r="D800" s="2"/>
      <c r="E800" s="2"/>
      <c r="F800" s="2"/>
      <c r="G800" s="2"/>
      <c r="H800" s="2"/>
      <c r="I800" s="2"/>
      <c r="J800" s="2"/>
    </row>
    <row r="801" spans="1:10" x14ac:dyDescent="0.2">
      <c r="A801" s="2"/>
      <c r="B801" s="11"/>
      <c r="C801" s="2"/>
      <c r="D801" s="2"/>
      <c r="E801" s="2"/>
      <c r="F801" s="2"/>
      <c r="G801" s="2"/>
      <c r="H801" s="2"/>
      <c r="I801" s="2"/>
      <c r="J801" s="2"/>
    </row>
    <row r="802" spans="1:10" x14ac:dyDescent="0.2">
      <c r="A802" s="2"/>
      <c r="B802" s="11"/>
      <c r="C802" s="2"/>
      <c r="D802" s="2"/>
      <c r="E802" s="2"/>
      <c r="F802" s="2"/>
      <c r="G802" s="2"/>
      <c r="H802" s="2"/>
      <c r="I802" s="2"/>
      <c r="J802" s="2"/>
    </row>
    <row r="803" spans="1:10" x14ac:dyDescent="0.2">
      <c r="A803" s="2"/>
      <c r="B803" s="11"/>
      <c r="C803" s="2"/>
      <c r="D803" s="2"/>
      <c r="E803" s="2"/>
      <c r="F803" s="2"/>
      <c r="G803" s="2"/>
      <c r="H803" s="2"/>
      <c r="I803" s="2"/>
      <c r="J803" s="2"/>
    </row>
    <row r="804" spans="1:10" x14ac:dyDescent="0.2">
      <c r="A804" s="2"/>
      <c r="B804" s="11"/>
      <c r="C804" s="2"/>
      <c r="D804" s="2"/>
      <c r="E804" s="2"/>
      <c r="F804" s="2"/>
      <c r="G804" s="2"/>
      <c r="H804" s="2"/>
      <c r="I804" s="2"/>
      <c r="J804" s="2"/>
    </row>
    <row r="805" spans="1:10" x14ac:dyDescent="0.2">
      <c r="A805" s="2"/>
      <c r="B805" s="11"/>
      <c r="C805" s="2"/>
      <c r="D805" s="2"/>
      <c r="E805" s="2"/>
      <c r="F805" s="2"/>
      <c r="G805" s="2"/>
      <c r="H805" s="2"/>
      <c r="I805" s="2"/>
      <c r="J805" s="2"/>
    </row>
    <row r="806" spans="1:10" x14ac:dyDescent="0.2">
      <c r="A806" s="2"/>
      <c r="B806" s="11"/>
      <c r="C806" s="2"/>
      <c r="D806" s="2"/>
      <c r="E806" s="2"/>
      <c r="F806" s="2"/>
      <c r="G806" s="2"/>
      <c r="H806" s="2"/>
      <c r="I806" s="2"/>
      <c r="J806" s="2"/>
    </row>
    <row r="807" spans="1:10" x14ac:dyDescent="0.2">
      <c r="A807" s="2"/>
      <c r="B807" s="11"/>
      <c r="C807" s="2"/>
      <c r="D807" s="2"/>
      <c r="E807" s="2"/>
      <c r="F807" s="2"/>
      <c r="G807" s="2"/>
      <c r="H807" s="2"/>
      <c r="I807" s="2"/>
      <c r="J807" s="2"/>
    </row>
    <row r="808" spans="1:10" x14ac:dyDescent="0.2">
      <c r="A808" s="2"/>
      <c r="B808" s="11"/>
      <c r="C808" s="2"/>
      <c r="D808" s="2"/>
      <c r="E808" s="2"/>
      <c r="F808" s="2"/>
      <c r="G808" s="2"/>
      <c r="H808" s="2"/>
      <c r="I808" s="2"/>
      <c r="J808" s="2"/>
    </row>
    <row r="809" spans="1:10" x14ac:dyDescent="0.2">
      <c r="A809" s="2"/>
      <c r="B809" s="11"/>
      <c r="C809" s="2"/>
      <c r="D809" s="2"/>
      <c r="E809" s="2"/>
      <c r="F809" s="2"/>
      <c r="G809" s="2"/>
      <c r="H809" s="2"/>
      <c r="I809" s="2"/>
      <c r="J809" s="2"/>
    </row>
    <row r="810" spans="1:10" x14ac:dyDescent="0.2">
      <c r="A810" s="2"/>
      <c r="B810" s="11"/>
      <c r="C810" s="2"/>
      <c r="D810" s="2"/>
      <c r="E810" s="2"/>
      <c r="F810" s="2"/>
      <c r="G810" s="2"/>
      <c r="H810" s="2"/>
      <c r="I810" s="2"/>
      <c r="J810" s="2"/>
    </row>
    <row r="811" spans="1:10" x14ac:dyDescent="0.2">
      <c r="A811" s="2"/>
      <c r="B811" s="11"/>
      <c r="C811" s="2"/>
      <c r="D811" s="2"/>
      <c r="E811" s="2"/>
      <c r="F811" s="2"/>
      <c r="G811" s="2"/>
      <c r="H811" s="2"/>
      <c r="I811" s="2"/>
      <c r="J811" s="2"/>
    </row>
    <row r="812" spans="1:10" x14ac:dyDescent="0.2">
      <c r="A812" s="2"/>
      <c r="B812" s="11"/>
      <c r="C812" s="2"/>
      <c r="D812" s="2"/>
      <c r="E812" s="2"/>
      <c r="F812" s="2"/>
      <c r="G812" s="2"/>
      <c r="H812" s="2"/>
      <c r="I812" s="2"/>
      <c r="J812" s="2"/>
    </row>
    <row r="813" spans="1:10" x14ac:dyDescent="0.2">
      <c r="A813" s="2"/>
      <c r="B813" s="11"/>
      <c r="C813" s="2"/>
      <c r="D813" s="2"/>
      <c r="E813" s="2"/>
      <c r="F813" s="2"/>
      <c r="G813" s="2"/>
      <c r="H813" s="2"/>
      <c r="I813" s="2"/>
      <c r="J813" s="2"/>
    </row>
    <row r="814" spans="1:10" x14ac:dyDescent="0.2">
      <c r="A814" s="2"/>
      <c r="B814" s="11"/>
      <c r="C814" s="2"/>
      <c r="D814" s="2"/>
      <c r="E814" s="2"/>
      <c r="F814" s="2"/>
      <c r="G814" s="2"/>
      <c r="H814" s="2"/>
      <c r="I814" s="2"/>
      <c r="J814" s="2"/>
    </row>
    <row r="815" spans="1:10" x14ac:dyDescent="0.2">
      <c r="A815" s="2"/>
      <c r="B815" s="11"/>
      <c r="C815" s="2"/>
      <c r="D815" s="2"/>
      <c r="E815" s="2"/>
      <c r="F815" s="2"/>
      <c r="G815" s="2"/>
      <c r="H815" s="2"/>
      <c r="I815" s="2"/>
      <c r="J815" s="2"/>
    </row>
    <row r="816" spans="1:10" x14ac:dyDescent="0.2">
      <c r="A816" s="2"/>
      <c r="B816" s="11"/>
      <c r="C816" s="2"/>
      <c r="D816" s="2"/>
      <c r="E816" s="2"/>
      <c r="F816" s="2"/>
      <c r="G816" s="2"/>
      <c r="H816" s="2"/>
      <c r="I816" s="2"/>
      <c r="J816" s="2"/>
    </row>
    <row r="817" spans="1:10" x14ac:dyDescent="0.2">
      <c r="A817" s="2"/>
      <c r="B817" s="11"/>
      <c r="C817" s="2"/>
      <c r="D817" s="2"/>
      <c r="E817" s="2"/>
      <c r="F817" s="2"/>
      <c r="G817" s="2"/>
      <c r="H817" s="2"/>
      <c r="I817" s="2"/>
      <c r="J817" s="2"/>
    </row>
    <row r="818" spans="1:10" x14ac:dyDescent="0.2">
      <c r="A818" s="2"/>
      <c r="B818" s="11"/>
      <c r="C818" s="2"/>
      <c r="D818" s="2"/>
      <c r="E818" s="2"/>
      <c r="F818" s="2"/>
      <c r="G818" s="2"/>
      <c r="H818" s="2"/>
      <c r="I818" s="2"/>
      <c r="J818" s="2"/>
    </row>
    <row r="819" spans="1:10" x14ac:dyDescent="0.2">
      <c r="A819" s="2"/>
      <c r="B819" s="11"/>
      <c r="C819" s="2"/>
      <c r="D819" s="2"/>
      <c r="E819" s="2"/>
      <c r="F819" s="2"/>
      <c r="G819" s="2"/>
      <c r="H819" s="2"/>
      <c r="I819" s="2"/>
      <c r="J819" s="2"/>
    </row>
    <row r="820" spans="1:10" x14ac:dyDescent="0.2">
      <c r="A820" s="2"/>
      <c r="B820" s="11"/>
      <c r="C820" s="2"/>
      <c r="D820" s="2"/>
      <c r="E820" s="2"/>
      <c r="F820" s="2"/>
      <c r="G820" s="2"/>
      <c r="H820" s="2"/>
      <c r="I820" s="2"/>
      <c r="J820" s="2"/>
    </row>
    <row r="821" spans="1:10" x14ac:dyDescent="0.2">
      <c r="A821" s="2"/>
      <c r="B821" s="11"/>
      <c r="C821" s="2"/>
      <c r="D821" s="2"/>
      <c r="E821" s="2"/>
      <c r="F821" s="2"/>
      <c r="G821" s="2"/>
      <c r="H821" s="2"/>
      <c r="I821" s="2"/>
      <c r="J821" s="2"/>
    </row>
    <row r="822" spans="1:10" x14ac:dyDescent="0.2">
      <c r="A822" s="2"/>
      <c r="B822" s="11"/>
      <c r="C822" s="2"/>
      <c r="D822" s="2"/>
      <c r="E822" s="2"/>
      <c r="F822" s="2"/>
      <c r="G822" s="2"/>
      <c r="H822" s="2"/>
      <c r="I822" s="2"/>
      <c r="J822" s="2"/>
    </row>
    <row r="823" spans="1:10" x14ac:dyDescent="0.2">
      <c r="A823" s="2"/>
      <c r="B823" s="11"/>
      <c r="C823" s="2"/>
      <c r="D823" s="2"/>
      <c r="E823" s="2"/>
      <c r="F823" s="2"/>
      <c r="G823" s="2"/>
      <c r="H823" s="2"/>
      <c r="I823" s="2"/>
      <c r="J823" s="2"/>
    </row>
    <row r="824" spans="1:10" x14ac:dyDescent="0.2">
      <c r="A824" s="2"/>
      <c r="B824" s="11"/>
      <c r="C824" s="2"/>
      <c r="D824" s="2"/>
      <c r="E824" s="2"/>
      <c r="F824" s="2"/>
      <c r="G824" s="2"/>
      <c r="H824" s="2"/>
      <c r="I824" s="2"/>
      <c r="J824" s="2"/>
    </row>
    <row r="825" spans="1:10" x14ac:dyDescent="0.2">
      <c r="A825" s="2"/>
      <c r="B825" s="11"/>
      <c r="C825" s="2"/>
      <c r="D825" s="2"/>
      <c r="E825" s="2"/>
      <c r="F825" s="2"/>
      <c r="G825" s="2"/>
      <c r="H825" s="2"/>
      <c r="I825" s="2"/>
      <c r="J825" s="2"/>
    </row>
    <row r="826" spans="1:10" x14ac:dyDescent="0.2">
      <c r="A826" s="2"/>
      <c r="B826" s="11"/>
      <c r="C826" s="2"/>
      <c r="D826" s="2"/>
      <c r="E826" s="2"/>
      <c r="F826" s="2"/>
      <c r="G826" s="2"/>
      <c r="H826" s="2"/>
      <c r="I826" s="2"/>
      <c r="J826" s="2"/>
    </row>
    <row r="827" spans="1:10" x14ac:dyDescent="0.2">
      <c r="A827" s="2"/>
      <c r="B827" s="11"/>
      <c r="C827" s="2"/>
      <c r="D827" s="2"/>
      <c r="E827" s="2"/>
      <c r="F827" s="2"/>
      <c r="G827" s="2"/>
      <c r="H827" s="2"/>
      <c r="I827" s="2"/>
      <c r="J827" s="2"/>
    </row>
    <row r="828" spans="1:10" x14ac:dyDescent="0.2">
      <c r="A828" s="2"/>
      <c r="B828" s="11"/>
      <c r="C828" s="2"/>
      <c r="D828" s="2"/>
      <c r="E828" s="2"/>
      <c r="F828" s="2"/>
      <c r="G828" s="2"/>
      <c r="H828" s="2"/>
      <c r="I828" s="2"/>
      <c r="J828" s="2"/>
    </row>
    <row r="829" spans="1:10" x14ac:dyDescent="0.2">
      <c r="A829" s="2"/>
      <c r="B829" s="11"/>
      <c r="C829" s="2"/>
      <c r="D829" s="2"/>
      <c r="E829" s="2"/>
      <c r="F829" s="2"/>
      <c r="G829" s="2"/>
      <c r="H829" s="2"/>
      <c r="I829" s="2"/>
      <c r="J829" s="2"/>
    </row>
    <row r="830" spans="1:10" x14ac:dyDescent="0.2">
      <c r="A830" s="2"/>
      <c r="B830" s="11"/>
      <c r="C830" s="2"/>
      <c r="D830" s="2"/>
      <c r="E830" s="2"/>
      <c r="F830" s="2"/>
      <c r="G830" s="2"/>
      <c r="H830" s="2"/>
      <c r="I830" s="2"/>
      <c r="J830" s="2"/>
    </row>
    <row r="831" spans="1:10" x14ac:dyDescent="0.2">
      <c r="A831" s="2"/>
      <c r="B831" s="11"/>
      <c r="C831" s="2"/>
      <c r="D831" s="2"/>
      <c r="E831" s="2"/>
      <c r="F831" s="2"/>
      <c r="G831" s="2"/>
      <c r="H831" s="2"/>
      <c r="I831" s="2"/>
      <c r="J831" s="2"/>
    </row>
    <row r="832" spans="1:10" x14ac:dyDescent="0.2">
      <c r="A832" s="2"/>
      <c r="B832" s="11"/>
      <c r="C832" s="2"/>
      <c r="D832" s="2"/>
      <c r="E832" s="2"/>
      <c r="F832" s="2"/>
      <c r="G832" s="2"/>
      <c r="H832" s="2"/>
      <c r="I832" s="2"/>
      <c r="J832" s="2"/>
    </row>
    <row r="833" spans="1:10" x14ac:dyDescent="0.2">
      <c r="A833" s="2"/>
      <c r="B833" s="11"/>
      <c r="C833" s="2"/>
      <c r="D833" s="2"/>
      <c r="E833" s="2"/>
      <c r="F833" s="2"/>
      <c r="G833" s="2"/>
      <c r="H833" s="2"/>
      <c r="I833" s="2"/>
      <c r="J833" s="2"/>
    </row>
    <row r="834" spans="1:10" x14ac:dyDescent="0.2">
      <c r="A834" s="2"/>
      <c r="B834" s="11"/>
      <c r="C834" s="2"/>
      <c r="D834" s="2"/>
      <c r="E834" s="2"/>
      <c r="F834" s="2"/>
      <c r="G834" s="2"/>
      <c r="H834" s="2"/>
      <c r="I834" s="2"/>
      <c r="J834" s="2"/>
    </row>
    <row r="835" spans="1:10" x14ac:dyDescent="0.2">
      <c r="A835" s="2"/>
      <c r="B835" s="11"/>
      <c r="C835" s="2"/>
      <c r="D835" s="2"/>
      <c r="E835" s="2"/>
      <c r="F835" s="2"/>
      <c r="G835" s="2"/>
      <c r="H835" s="2"/>
      <c r="I835" s="2"/>
      <c r="J835" s="2"/>
    </row>
    <row r="836" spans="1:10" x14ac:dyDescent="0.2">
      <c r="A836" s="2"/>
      <c r="B836" s="11"/>
      <c r="C836" s="2"/>
      <c r="D836" s="2"/>
      <c r="E836" s="2"/>
      <c r="F836" s="2"/>
      <c r="G836" s="2"/>
      <c r="H836" s="2"/>
      <c r="I836" s="2"/>
      <c r="J836" s="2"/>
    </row>
    <row r="837" spans="1:10" x14ac:dyDescent="0.2">
      <c r="A837" s="2"/>
      <c r="B837" s="11"/>
      <c r="C837" s="2"/>
      <c r="D837" s="2"/>
      <c r="E837" s="2"/>
      <c r="F837" s="2"/>
      <c r="G837" s="2"/>
      <c r="H837" s="2"/>
      <c r="I837" s="2"/>
      <c r="J837" s="2"/>
    </row>
    <row r="838" spans="1:10" x14ac:dyDescent="0.2">
      <c r="A838" s="2"/>
      <c r="B838" s="11"/>
      <c r="C838" s="2"/>
      <c r="D838" s="2"/>
      <c r="E838" s="2"/>
      <c r="F838" s="2"/>
      <c r="G838" s="2"/>
      <c r="H838" s="2"/>
      <c r="I838" s="2"/>
      <c r="J838" s="2"/>
    </row>
    <row r="839" spans="1:10" x14ac:dyDescent="0.2">
      <c r="A839" s="2"/>
      <c r="B839" s="11"/>
      <c r="C839" s="2"/>
      <c r="D839" s="2"/>
      <c r="E839" s="2"/>
      <c r="F839" s="2"/>
      <c r="G839" s="2"/>
      <c r="H839" s="2"/>
      <c r="I839" s="2"/>
      <c r="J839" s="2"/>
    </row>
    <row r="840" spans="1:10" x14ac:dyDescent="0.2">
      <c r="A840" s="2"/>
      <c r="B840" s="11"/>
      <c r="C840" s="2"/>
      <c r="D840" s="2"/>
      <c r="E840" s="2"/>
      <c r="F840" s="2"/>
      <c r="G840" s="2"/>
      <c r="H840" s="2"/>
      <c r="I840" s="2"/>
      <c r="J840" s="2"/>
    </row>
    <row r="841" spans="1:10" x14ac:dyDescent="0.2">
      <c r="A841" s="2"/>
      <c r="B841" s="11"/>
      <c r="C841" s="2"/>
      <c r="D841" s="2"/>
      <c r="E841" s="2"/>
      <c r="F841" s="2"/>
      <c r="G841" s="2"/>
      <c r="H841" s="2"/>
      <c r="I841" s="2"/>
      <c r="J841" s="2"/>
    </row>
    <row r="842" spans="1:10" x14ac:dyDescent="0.2">
      <c r="A842" s="2"/>
      <c r="B842" s="11"/>
      <c r="C842" s="2"/>
      <c r="D842" s="2"/>
      <c r="E842" s="2"/>
      <c r="F842" s="2"/>
      <c r="G842" s="2"/>
      <c r="H842" s="2"/>
      <c r="I842" s="2"/>
      <c r="J842" s="2"/>
    </row>
    <row r="843" spans="1:10" x14ac:dyDescent="0.2">
      <c r="A843" s="2"/>
      <c r="B843" s="11"/>
      <c r="C843" s="2"/>
      <c r="D843" s="2"/>
      <c r="E843" s="2"/>
      <c r="F843" s="2"/>
      <c r="G843" s="2"/>
      <c r="H843" s="2"/>
      <c r="I843" s="2"/>
      <c r="J843" s="2"/>
    </row>
    <row r="844" spans="1:10" x14ac:dyDescent="0.2">
      <c r="A844" s="2"/>
      <c r="B844" s="11"/>
      <c r="C844" s="2"/>
      <c r="D844" s="2"/>
      <c r="E844" s="2"/>
      <c r="F844" s="2"/>
      <c r="G844" s="2"/>
      <c r="H844" s="2"/>
      <c r="I844" s="2"/>
      <c r="J844" s="2"/>
    </row>
    <row r="845" spans="1:10" x14ac:dyDescent="0.2">
      <c r="A845" s="2"/>
      <c r="B845" s="11"/>
      <c r="C845" s="2"/>
      <c r="D845" s="2"/>
      <c r="E845" s="2"/>
      <c r="F845" s="2"/>
      <c r="G845" s="2"/>
      <c r="H845" s="2"/>
      <c r="I845" s="2"/>
      <c r="J845" s="2"/>
    </row>
    <row r="846" spans="1:10" x14ac:dyDescent="0.2">
      <c r="A846" s="2"/>
      <c r="B846" s="11"/>
      <c r="C846" s="2"/>
      <c r="D846" s="2"/>
      <c r="E846" s="2"/>
      <c r="F846" s="2"/>
      <c r="G846" s="2"/>
      <c r="H846" s="2"/>
      <c r="I846" s="2"/>
      <c r="J846" s="2"/>
    </row>
    <row r="847" spans="1:10" x14ac:dyDescent="0.2">
      <c r="A847" s="2"/>
      <c r="B847" s="11"/>
      <c r="C847" s="2"/>
      <c r="D847" s="2"/>
      <c r="E847" s="2"/>
      <c r="F847" s="2"/>
      <c r="G847" s="2"/>
      <c r="H847" s="2"/>
      <c r="I847" s="2"/>
      <c r="J847" s="2"/>
    </row>
    <row r="848" spans="1:10" x14ac:dyDescent="0.2">
      <c r="A848" s="2"/>
      <c r="B848" s="11"/>
      <c r="C848" s="2"/>
      <c r="D848" s="2"/>
      <c r="E848" s="2"/>
      <c r="F848" s="2"/>
      <c r="G848" s="2"/>
      <c r="H848" s="2"/>
      <c r="I848" s="2"/>
      <c r="J848" s="2"/>
    </row>
    <row r="849" spans="1:10" x14ac:dyDescent="0.2">
      <c r="A849" s="2"/>
      <c r="B849" s="11"/>
      <c r="C849" s="2"/>
      <c r="D849" s="2"/>
      <c r="E849" s="2"/>
      <c r="F849" s="2"/>
      <c r="G849" s="2"/>
      <c r="H849" s="2"/>
      <c r="I849" s="2"/>
      <c r="J849" s="2"/>
    </row>
    <row r="850" spans="1:10" x14ac:dyDescent="0.2">
      <c r="A850" s="2"/>
      <c r="B850" s="11"/>
      <c r="C850" s="2"/>
      <c r="D850" s="2"/>
      <c r="E850" s="2"/>
      <c r="F850" s="2"/>
      <c r="G850" s="2"/>
      <c r="H850" s="2"/>
      <c r="I850" s="2"/>
      <c r="J850" s="2"/>
    </row>
    <row r="851" spans="1:10" x14ac:dyDescent="0.2">
      <c r="A851" s="2"/>
      <c r="B851" s="11"/>
      <c r="C851" s="2"/>
      <c r="D851" s="2"/>
      <c r="E851" s="2"/>
      <c r="F851" s="2"/>
      <c r="G851" s="2"/>
      <c r="H851" s="2"/>
      <c r="I851" s="2"/>
      <c r="J851" s="2"/>
    </row>
    <row r="852" spans="1:10" x14ac:dyDescent="0.2">
      <c r="A852" s="2"/>
      <c r="B852" s="11"/>
      <c r="C852" s="2"/>
      <c r="D852" s="2"/>
      <c r="E852" s="2"/>
      <c r="F852" s="2"/>
      <c r="G852" s="2"/>
      <c r="H852" s="2"/>
      <c r="I852" s="2"/>
      <c r="J852" s="2"/>
    </row>
    <row r="853" spans="1:10" x14ac:dyDescent="0.2">
      <c r="A853" s="2"/>
      <c r="B853" s="11"/>
      <c r="C853" s="2"/>
      <c r="D853" s="2"/>
      <c r="E853" s="2"/>
      <c r="F853" s="2"/>
      <c r="G853" s="2"/>
      <c r="H853" s="2"/>
      <c r="I853" s="2"/>
      <c r="J853" s="2"/>
    </row>
    <row r="854" spans="1:10" x14ac:dyDescent="0.2">
      <c r="A854" s="2"/>
      <c r="B854" s="11"/>
      <c r="C854" s="2"/>
      <c r="D854" s="2"/>
      <c r="E854" s="2"/>
      <c r="F854" s="2"/>
      <c r="G854" s="2"/>
      <c r="H854" s="2"/>
      <c r="I854" s="2"/>
      <c r="J854" s="2"/>
    </row>
    <row r="855" spans="1:10" x14ac:dyDescent="0.2">
      <c r="A855" s="2"/>
      <c r="B855" s="11"/>
      <c r="C855" s="2"/>
      <c r="D855" s="2"/>
      <c r="E855" s="2"/>
      <c r="F855" s="2"/>
      <c r="G855" s="2"/>
      <c r="H855" s="2"/>
      <c r="I855" s="2"/>
      <c r="J855" s="2"/>
    </row>
    <row r="856" spans="1:10" x14ac:dyDescent="0.2">
      <c r="A856" s="2"/>
      <c r="B856" s="11"/>
      <c r="C856" s="2"/>
      <c r="D856" s="2"/>
      <c r="E856" s="2"/>
      <c r="F856" s="2"/>
      <c r="G856" s="2"/>
      <c r="H856" s="2"/>
      <c r="I856" s="2"/>
      <c r="J856" s="2"/>
    </row>
    <row r="857" spans="1:10" x14ac:dyDescent="0.2">
      <c r="A857" s="2"/>
      <c r="B857" s="11"/>
      <c r="C857" s="2"/>
      <c r="D857" s="2"/>
      <c r="E857" s="2"/>
      <c r="F857" s="2"/>
      <c r="G857" s="2"/>
      <c r="H857" s="2"/>
      <c r="I857" s="2"/>
      <c r="J857" s="2"/>
    </row>
    <row r="858" spans="1:10" x14ac:dyDescent="0.2">
      <c r="A858" s="2"/>
      <c r="B858" s="11"/>
      <c r="C858" s="2"/>
      <c r="D858" s="2"/>
      <c r="E858" s="2"/>
      <c r="F858" s="2"/>
      <c r="G858" s="2"/>
      <c r="H858" s="2"/>
      <c r="I858" s="2"/>
      <c r="J858" s="2"/>
    </row>
    <row r="859" spans="1:10" x14ac:dyDescent="0.2">
      <c r="A859" s="2"/>
      <c r="B859" s="11"/>
      <c r="C859" s="2"/>
      <c r="D859" s="2"/>
      <c r="E859" s="2"/>
      <c r="F859" s="2"/>
      <c r="G859" s="2"/>
      <c r="H859" s="2"/>
      <c r="I859" s="2"/>
      <c r="J859" s="2"/>
    </row>
    <row r="860" spans="1:10" x14ac:dyDescent="0.2">
      <c r="A860" s="2"/>
      <c r="B860" s="11"/>
      <c r="C860" s="2"/>
      <c r="D860" s="2"/>
      <c r="E860" s="2"/>
      <c r="F860" s="2"/>
      <c r="G860" s="2"/>
      <c r="H860" s="2"/>
      <c r="I860" s="2"/>
      <c r="J860" s="2"/>
    </row>
    <row r="861" spans="1:10" x14ac:dyDescent="0.2">
      <c r="A861" s="2"/>
      <c r="B861" s="11"/>
      <c r="C861" s="2"/>
      <c r="D861" s="2"/>
      <c r="E861" s="2"/>
      <c r="F861" s="2"/>
      <c r="G861" s="2"/>
      <c r="H861" s="2"/>
      <c r="I861" s="2"/>
      <c r="J861" s="2"/>
    </row>
    <row r="862" spans="1:10" x14ac:dyDescent="0.2">
      <c r="A862" s="2"/>
      <c r="B862" s="11"/>
      <c r="C862" s="2"/>
      <c r="D862" s="2"/>
      <c r="E862" s="2"/>
      <c r="F862" s="2"/>
      <c r="G862" s="2"/>
      <c r="H862" s="2"/>
      <c r="I862" s="2"/>
      <c r="J862" s="2"/>
    </row>
    <row r="863" spans="1:10" x14ac:dyDescent="0.2">
      <c r="A863" s="2"/>
      <c r="B863" s="11"/>
      <c r="C863" s="2"/>
      <c r="D863" s="2"/>
      <c r="E863" s="2"/>
      <c r="F863" s="2"/>
      <c r="G863" s="2"/>
      <c r="H863" s="2"/>
      <c r="I863" s="2"/>
      <c r="J863" s="2"/>
    </row>
    <row r="864" spans="1:10" x14ac:dyDescent="0.2">
      <c r="A864" s="2"/>
      <c r="B864" s="11"/>
      <c r="C864" s="2"/>
      <c r="D864" s="2"/>
      <c r="E864" s="2"/>
      <c r="F864" s="2"/>
      <c r="G864" s="2"/>
      <c r="H864" s="2"/>
      <c r="I864" s="2"/>
      <c r="J864" s="2"/>
    </row>
    <row r="865" spans="1:10" x14ac:dyDescent="0.2">
      <c r="A865" s="2"/>
      <c r="B865" s="11"/>
      <c r="C865" s="2"/>
      <c r="D865" s="2"/>
      <c r="E865" s="2"/>
      <c r="F865" s="2"/>
      <c r="G865" s="2"/>
      <c r="H865" s="2"/>
      <c r="I865" s="2"/>
      <c r="J865" s="2"/>
    </row>
    <row r="866" spans="1:10" x14ac:dyDescent="0.2">
      <c r="A866" s="2"/>
      <c r="B866" s="11"/>
      <c r="C866" s="2"/>
      <c r="D866" s="2"/>
      <c r="E866" s="2"/>
      <c r="F866" s="2"/>
      <c r="G866" s="2"/>
      <c r="H866" s="2"/>
      <c r="I866" s="2"/>
      <c r="J866" s="2"/>
    </row>
    <row r="867" spans="1:10" x14ac:dyDescent="0.2">
      <c r="A867" s="2"/>
      <c r="B867" s="11"/>
      <c r="C867" s="2"/>
      <c r="D867" s="2"/>
      <c r="E867" s="2"/>
      <c r="F867" s="2"/>
      <c r="G867" s="2"/>
      <c r="H867" s="2"/>
      <c r="I867" s="2"/>
      <c r="J867" s="2"/>
    </row>
    <row r="868" spans="1:10" x14ac:dyDescent="0.2">
      <c r="A868" s="2"/>
      <c r="B868" s="11"/>
      <c r="C868" s="2"/>
      <c r="D868" s="2"/>
      <c r="E868" s="2"/>
      <c r="F868" s="2"/>
      <c r="G868" s="2"/>
      <c r="H868" s="2"/>
      <c r="I868" s="2"/>
      <c r="J868" s="2"/>
    </row>
    <row r="869" spans="1:10" x14ac:dyDescent="0.2">
      <c r="A869" s="2"/>
      <c r="B869" s="11"/>
      <c r="C869" s="2"/>
      <c r="D869" s="2"/>
      <c r="E869" s="2"/>
      <c r="F869" s="2"/>
      <c r="G869" s="2"/>
      <c r="H869" s="2"/>
      <c r="I869" s="2"/>
      <c r="J869" s="2"/>
    </row>
    <row r="870" spans="1:10" x14ac:dyDescent="0.2">
      <c r="A870" s="2"/>
      <c r="B870" s="11"/>
      <c r="C870" s="2"/>
      <c r="D870" s="2"/>
      <c r="E870" s="2"/>
      <c r="F870" s="2"/>
      <c r="G870" s="2"/>
      <c r="H870" s="2"/>
      <c r="I870" s="2"/>
      <c r="J870" s="2"/>
    </row>
    <row r="871" spans="1:10" x14ac:dyDescent="0.2">
      <c r="A871" s="2"/>
      <c r="B871" s="11"/>
      <c r="C871" s="2"/>
      <c r="D871" s="2"/>
      <c r="E871" s="2"/>
      <c r="F871" s="2"/>
      <c r="G871" s="2"/>
      <c r="H871" s="2"/>
      <c r="I871" s="2"/>
      <c r="J871" s="2"/>
    </row>
    <row r="872" spans="1:10" x14ac:dyDescent="0.2">
      <c r="A872" s="2"/>
      <c r="B872" s="11"/>
      <c r="C872" s="2"/>
      <c r="D872" s="2"/>
      <c r="E872" s="2"/>
      <c r="F872" s="2"/>
      <c r="G872" s="2"/>
      <c r="H872" s="2"/>
      <c r="I872" s="2"/>
      <c r="J872" s="2"/>
    </row>
    <row r="873" spans="1:10" x14ac:dyDescent="0.2">
      <c r="A873" s="2"/>
      <c r="B873" s="11"/>
      <c r="C873" s="2"/>
      <c r="D873" s="2"/>
      <c r="E873" s="2"/>
      <c r="F873" s="2"/>
      <c r="G873" s="2"/>
      <c r="H873" s="2"/>
      <c r="I873" s="2"/>
      <c r="J873" s="2"/>
    </row>
    <row r="874" spans="1:10" x14ac:dyDescent="0.2">
      <c r="A874" s="2"/>
      <c r="B874" s="11"/>
      <c r="C874" s="2"/>
      <c r="D874" s="2"/>
      <c r="E874" s="2"/>
      <c r="F874" s="2"/>
      <c r="G874" s="2"/>
      <c r="H874" s="2"/>
      <c r="I874" s="2"/>
      <c r="J874" s="2"/>
    </row>
    <row r="875" spans="1:10" x14ac:dyDescent="0.2">
      <c r="A875" s="2"/>
      <c r="B875" s="11"/>
      <c r="C875" s="2"/>
      <c r="D875" s="2"/>
      <c r="E875" s="2"/>
      <c r="F875" s="2"/>
      <c r="G875" s="2"/>
      <c r="H875" s="2"/>
      <c r="I875" s="2"/>
      <c r="J875" s="2"/>
    </row>
    <row r="876" spans="1:10" x14ac:dyDescent="0.2">
      <c r="A876" s="2"/>
      <c r="B876" s="11"/>
      <c r="C876" s="2"/>
      <c r="D876" s="2"/>
      <c r="E876" s="2"/>
      <c r="F876" s="2"/>
      <c r="G876" s="2"/>
      <c r="H876" s="2"/>
      <c r="I876" s="2"/>
      <c r="J876" s="2"/>
    </row>
    <row r="877" spans="1:10" x14ac:dyDescent="0.2">
      <c r="A877" s="2"/>
      <c r="B877" s="11"/>
      <c r="C877" s="2"/>
      <c r="D877" s="2"/>
      <c r="E877" s="2"/>
      <c r="F877" s="2"/>
      <c r="G877" s="2"/>
      <c r="H877" s="2"/>
      <c r="I877" s="2"/>
      <c r="J877" s="2"/>
    </row>
    <row r="878" spans="1:10" x14ac:dyDescent="0.2">
      <c r="A878" s="2"/>
      <c r="B878" s="11"/>
      <c r="C878" s="2"/>
      <c r="D878" s="2"/>
      <c r="E878" s="2"/>
      <c r="F878" s="2"/>
      <c r="G878" s="2"/>
      <c r="H878" s="2"/>
      <c r="I878" s="2"/>
      <c r="J878" s="2"/>
    </row>
    <row r="879" spans="1:10" x14ac:dyDescent="0.2">
      <c r="A879" s="2"/>
      <c r="B879" s="11"/>
      <c r="C879" s="2"/>
      <c r="D879" s="2"/>
      <c r="E879" s="2"/>
      <c r="F879" s="2"/>
      <c r="G879" s="2"/>
      <c r="H879" s="2"/>
      <c r="I879" s="2"/>
      <c r="J879" s="2"/>
    </row>
    <row r="880" spans="1:10" x14ac:dyDescent="0.2">
      <c r="A880" s="2"/>
      <c r="B880" s="11"/>
      <c r="C880" s="2"/>
      <c r="D880" s="2"/>
      <c r="E880" s="2"/>
      <c r="F880" s="2"/>
      <c r="G880" s="2"/>
      <c r="H880" s="2"/>
      <c r="I880" s="2"/>
      <c r="J880" s="2"/>
    </row>
    <row r="881" spans="1:10" x14ac:dyDescent="0.2">
      <c r="A881" s="2"/>
      <c r="B881" s="11"/>
      <c r="C881" s="2"/>
      <c r="D881" s="2"/>
      <c r="E881" s="2"/>
      <c r="F881" s="2"/>
      <c r="G881" s="2"/>
      <c r="H881" s="2"/>
      <c r="I881" s="2"/>
      <c r="J881" s="2"/>
    </row>
    <row r="882" spans="1:10" x14ac:dyDescent="0.2">
      <c r="A882" s="2"/>
      <c r="B882" s="11"/>
      <c r="C882" s="2"/>
      <c r="D882" s="2"/>
      <c r="E882" s="2"/>
      <c r="F882" s="2"/>
      <c r="G882" s="2"/>
      <c r="H882" s="2"/>
      <c r="I882" s="2"/>
      <c r="J882" s="2"/>
    </row>
    <row r="883" spans="1:10" x14ac:dyDescent="0.2">
      <c r="A883" s="2"/>
      <c r="B883" s="11"/>
      <c r="C883" s="2"/>
      <c r="D883" s="2"/>
      <c r="E883" s="2"/>
      <c r="F883" s="2"/>
      <c r="G883" s="2"/>
      <c r="H883" s="2"/>
      <c r="I883" s="2"/>
      <c r="J883" s="2"/>
    </row>
    <row r="884" spans="1:10" x14ac:dyDescent="0.2">
      <c r="A884" s="2"/>
      <c r="B884" s="11"/>
      <c r="C884" s="2"/>
      <c r="D884" s="2"/>
      <c r="E884" s="2"/>
      <c r="F884" s="2"/>
      <c r="G884" s="2"/>
      <c r="H884" s="2"/>
      <c r="I884" s="2"/>
      <c r="J884" s="2"/>
    </row>
    <row r="885" spans="1:10" x14ac:dyDescent="0.2">
      <c r="A885" s="2"/>
      <c r="B885" s="11"/>
      <c r="C885" s="2"/>
      <c r="D885" s="2"/>
      <c r="E885" s="2"/>
      <c r="F885" s="2"/>
      <c r="G885" s="2"/>
      <c r="H885" s="2"/>
      <c r="I885" s="2"/>
      <c r="J885" s="2"/>
    </row>
    <row r="886" spans="1:10" x14ac:dyDescent="0.2">
      <c r="A886" s="2"/>
      <c r="B886" s="11"/>
      <c r="C886" s="2"/>
      <c r="D886" s="2"/>
      <c r="E886" s="2"/>
      <c r="F886" s="2"/>
      <c r="G886" s="2"/>
      <c r="H886" s="2"/>
      <c r="I886" s="2"/>
      <c r="J886" s="2"/>
    </row>
    <row r="887" spans="1:10" x14ac:dyDescent="0.2">
      <c r="A887" s="2"/>
      <c r="B887" s="11"/>
      <c r="C887" s="2"/>
      <c r="D887" s="2"/>
      <c r="E887" s="2"/>
      <c r="F887" s="2"/>
      <c r="G887" s="2"/>
      <c r="H887" s="2"/>
      <c r="I887" s="2"/>
      <c r="J887" s="2"/>
    </row>
    <row r="888" spans="1:10" x14ac:dyDescent="0.2">
      <c r="A888" s="2"/>
      <c r="B888" s="11"/>
      <c r="C888" s="2"/>
      <c r="D888" s="2"/>
      <c r="E888" s="2"/>
      <c r="F888" s="2"/>
      <c r="G888" s="2"/>
      <c r="H888" s="2"/>
      <c r="I888" s="2"/>
      <c r="J888" s="2"/>
    </row>
    <row r="889" spans="1:10" x14ac:dyDescent="0.2">
      <c r="A889" s="2"/>
      <c r="B889" s="11"/>
      <c r="C889" s="2"/>
      <c r="D889" s="2"/>
      <c r="E889" s="2"/>
      <c r="F889" s="2"/>
      <c r="G889" s="2"/>
      <c r="H889" s="2"/>
      <c r="I889" s="2"/>
      <c r="J889" s="2"/>
    </row>
    <row r="890" spans="1:10" x14ac:dyDescent="0.2">
      <c r="A890" s="2"/>
      <c r="B890" s="11"/>
      <c r="C890" s="2"/>
      <c r="D890" s="2"/>
      <c r="E890" s="2"/>
      <c r="F890" s="2"/>
      <c r="G890" s="2"/>
      <c r="H890" s="2"/>
      <c r="I890" s="2"/>
      <c r="J890" s="2"/>
    </row>
    <row r="891" spans="1:10" x14ac:dyDescent="0.2">
      <c r="A891" s="2"/>
      <c r="B891" s="11"/>
      <c r="C891" s="2"/>
      <c r="D891" s="2"/>
      <c r="E891" s="2"/>
      <c r="F891" s="2"/>
      <c r="G891" s="2"/>
      <c r="H891" s="2"/>
      <c r="I891" s="2"/>
      <c r="J891" s="2"/>
    </row>
    <row r="892" spans="1:10" x14ac:dyDescent="0.2">
      <c r="A892" s="2"/>
      <c r="B892" s="11"/>
      <c r="C892" s="2"/>
      <c r="D892" s="2"/>
      <c r="E892" s="2"/>
      <c r="F892" s="2"/>
      <c r="G892" s="2"/>
      <c r="H892" s="2"/>
      <c r="I892" s="2"/>
      <c r="J892" s="2"/>
    </row>
    <row r="893" spans="1:10" x14ac:dyDescent="0.2">
      <c r="A893" s="2"/>
      <c r="B893" s="11"/>
      <c r="C893" s="2"/>
      <c r="D893" s="2"/>
      <c r="E893" s="2"/>
      <c r="F893" s="2"/>
      <c r="G893" s="2"/>
      <c r="H893" s="2"/>
      <c r="I893" s="2"/>
      <c r="J893" s="2"/>
    </row>
    <row r="894" spans="1:10" x14ac:dyDescent="0.2">
      <c r="A894" s="2"/>
      <c r="B894" s="11"/>
      <c r="C894" s="2"/>
      <c r="D894" s="2"/>
      <c r="E894" s="2"/>
      <c r="F894" s="2"/>
      <c r="G894" s="2"/>
      <c r="H894" s="2"/>
      <c r="I894" s="2"/>
      <c r="J894" s="2"/>
    </row>
    <row r="895" spans="1:10" x14ac:dyDescent="0.2">
      <c r="A895" s="2"/>
      <c r="B895" s="11"/>
      <c r="C895" s="2"/>
      <c r="D895" s="2"/>
      <c r="E895" s="2"/>
      <c r="F895" s="2"/>
      <c r="G895" s="2"/>
      <c r="H895" s="2"/>
      <c r="I895" s="2"/>
      <c r="J895" s="2"/>
    </row>
    <row r="896" spans="1:10" x14ac:dyDescent="0.2">
      <c r="A896" s="2"/>
      <c r="B896" s="11"/>
      <c r="C896" s="2"/>
      <c r="D896" s="2"/>
      <c r="E896" s="2"/>
      <c r="F896" s="2"/>
      <c r="G896" s="2"/>
      <c r="H896" s="2"/>
      <c r="I896" s="2"/>
      <c r="J896" s="2"/>
    </row>
    <row r="897" spans="1:10" x14ac:dyDescent="0.2">
      <c r="A897" s="2"/>
      <c r="B897" s="11"/>
      <c r="C897" s="2"/>
      <c r="D897" s="2"/>
      <c r="E897" s="2"/>
      <c r="F897" s="2"/>
      <c r="G897" s="2"/>
      <c r="H897" s="2"/>
      <c r="I897" s="2"/>
      <c r="J897" s="2"/>
    </row>
    <row r="898" spans="1:10" x14ac:dyDescent="0.2">
      <c r="A898" s="2"/>
      <c r="B898" s="11"/>
      <c r="C898" s="2"/>
      <c r="D898" s="2"/>
      <c r="E898" s="2"/>
      <c r="F898" s="2"/>
      <c r="G898" s="2"/>
      <c r="H898" s="2"/>
      <c r="I898" s="2"/>
      <c r="J898" s="2"/>
    </row>
    <row r="899" spans="1:10" x14ac:dyDescent="0.2">
      <c r="A899" s="2"/>
      <c r="B899" s="11"/>
      <c r="C899" s="2"/>
      <c r="D899" s="2"/>
      <c r="E899" s="2"/>
      <c r="F899" s="2"/>
      <c r="G899" s="2"/>
      <c r="H899" s="2"/>
      <c r="I899" s="2"/>
      <c r="J899" s="2"/>
    </row>
    <row r="900" spans="1:10" x14ac:dyDescent="0.2">
      <c r="A900" s="2"/>
      <c r="B900" s="11"/>
      <c r="C900" s="2"/>
      <c r="D900" s="2"/>
      <c r="E900" s="2"/>
      <c r="F900" s="2"/>
      <c r="G900" s="2"/>
      <c r="H900" s="2"/>
      <c r="I900" s="2"/>
      <c r="J900" s="2"/>
    </row>
    <row r="901" spans="1:10" x14ac:dyDescent="0.2">
      <c r="A901" s="2"/>
      <c r="B901" s="11"/>
      <c r="C901" s="2"/>
      <c r="D901" s="2"/>
      <c r="E901" s="2"/>
      <c r="F901" s="2"/>
      <c r="G901" s="2"/>
      <c r="H901" s="2"/>
      <c r="I901" s="2"/>
      <c r="J901" s="2"/>
    </row>
    <row r="902" spans="1:10" x14ac:dyDescent="0.2">
      <c r="A902" s="2"/>
      <c r="B902" s="11"/>
      <c r="C902" s="2"/>
      <c r="D902" s="2"/>
      <c r="E902" s="2"/>
      <c r="F902" s="2"/>
      <c r="G902" s="2"/>
      <c r="H902" s="2"/>
      <c r="I902" s="2"/>
      <c r="J902" s="2"/>
    </row>
    <row r="903" spans="1:10" x14ac:dyDescent="0.2">
      <c r="A903" s="2"/>
      <c r="B903" s="11"/>
      <c r="C903" s="2"/>
      <c r="D903" s="2"/>
      <c r="E903" s="2"/>
      <c r="F903" s="2"/>
      <c r="G903" s="2"/>
      <c r="H903" s="2"/>
      <c r="I903" s="2"/>
      <c r="J903" s="2"/>
    </row>
    <row r="904" spans="1:10" x14ac:dyDescent="0.2">
      <c r="A904" s="2"/>
      <c r="B904" s="11"/>
      <c r="C904" s="2"/>
      <c r="D904" s="2"/>
      <c r="E904" s="2"/>
      <c r="F904" s="2"/>
      <c r="G904" s="2"/>
      <c r="H904" s="2"/>
      <c r="I904" s="2"/>
      <c r="J904" s="2"/>
    </row>
    <row r="905" spans="1:10" x14ac:dyDescent="0.2">
      <c r="A905" s="2"/>
      <c r="B905" s="11"/>
      <c r="C905" s="2"/>
      <c r="D905" s="2"/>
      <c r="E905" s="2"/>
      <c r="F905" s="2"/>
      <c r="G905" s="2"/>
      <c r="H905" s="2"/>
      <c r="I905" s="2"/>
      <c r="J905" s="2"/>
    </row>
    <row r="906" spans="1:10" x14ac:dyDescent="0.2">
      <c r="A906" s="2"/>
      <c r="B906" s="11"/>
      <c r="C906" s="2"/>
      <c r="D906" s="2"/>
      <c r="E906" s="2"/>
      <c r="F906" s="2"/>
      <c r="G906" s="2"/>
      <c r="H906" s="2"/>
      <c r="I906" s="2"/>
      <c r="J906" s="2"/>
    </row>
    <row r="907" spans="1:10" x14ac:dyDescent="0.2">
      <c r="A907" s="2"/>
      <c r="B907" s="11"/>
      <c r="C907" s="2"/>
      <c r="D907" s="2"/>
      <c r="E907" s="2"/>
      <c r="F907" s="2"/>
      <c r="G907" s="2"/>
      <c r="H907" s="2"/>
      <c r="I907" s="2"/>
      <c r="J907" s="2"/>
    </row>
    <row r="908" spans="1:10" x14ac:dyDescent="0.2">
      <c r="A908" s="2"/>
      <c r="B908" s="11"/>
      <c r="C908" s="2"/>
      <c r="D908" s="2"/>
      <c r="E908" s="2"/>
      <c r="F908" s="2"/>
      <c r="G908" s="2"/>
      <c r="H908" s="2"/>
      <c r="I908" s="2"/>
      <c r="J908" s="2"/>
    </row>
    <row r="909" spans="1:10" x14ac:dyDescent="0.2">
      <c r="A909" s="2"/>
      <c r="B909" s="11"/>
      <c r="C909" s="2"/>
      <c r="D909" s="2"/>
      <c r="E909" s="2"/>
      <c r="F909" s="2"/>
      <c r="G909" s="2"/>
      <c r="H909" s="2"/>
      <c r="I909" s="2"/>
      <c r="J909" s="2"/>
    </row>
    <row r="910" spans="1:10" x14ac:dyDescent="0.2">
      <c r="A910" s="2"/>
      <c r="B910" s="11"/>
      <c r="C910" s="2"/>
      <c r="D910" s="2"/>
      <c r="E910" s="2"/>
      <c r="F910" s="2"/>
      <c r="G910" s="2"/>
      <c r="H910" s="2"/>
      <c r="I910" s="2"/>
      <c r="J910" s="2"/>
    </row>
    <row r="911" spans="1:10" x14ac:dyDescent="0.2">
      <c r="A911" s="2"/>
      <c r="B911" s="11"/>
      <c r="C911" s="2"/>
      <c r="D911" s="2"/>
      <c r="E911" s="2"/>
      <c r="F911" s="2"/>
      <c r="G911" s="2"/>
      <c r="H911" s="2"/>
      <c r="I911" s="2"/>
      <c r="J911" s="2"/>
    </row>
    <row r="912" spans="1:10" x14ac:dyDescent="0.2">
      <c r="A912" s="2"/>
      <c r="B912" s="11"/>
      <c r="C912" s="2"/>
      <c r="D912" s="2"/>
      <c r="E912" s="2"/>
      <c r="F912" s="2"/>
      <c r="G912" s="2"/>
      <c r="H912" s="2"/>
      <c r="I912" s="2"/>
      <c r="J912" s="2"/>
    </row>
    <row r="913" spans="1:10" x14ac:dyDescent="0.2">
      <c r="A913" s="2"/>
      <c r="B913" s="11"/>
      <c r="C913" s="2"/>
      <c r="D913" s="2"/>
      <c r="E913" s="2"/>
      <c r="F913" s="2"/>
      <c r="G913" s="2"/>
      <c r="H913" s="2"/>
      <c r="I913" s="2"/>
      <c r="J913" s="2"/>
    </row>
    <row r="914" spans="1:10" x14ac:dyDescent="0.2">
      <c r="A914" s="2"/>
      <c r="B914" s="11"/>
      <c r="C914" s="2"/>
      <c r="D914" s="2"/>
      <c r="E914" s="2"/>
      <c r="F914" s="2"/>
      <c r="G914" s="2"/>
      <c r="H914" s="2"/>
      <c r="I914" s="2"/>
      <c r="J914" s="2"/>
    </row>
    <row r="915" spans="1:10" x14ac:dyDescent="0.2">
      <c r="A915" s="2"/>
      <c r="B915" s="11"/>
      <c r="C915" s="2"/>
      <c r="D915" s="2"/>
      <c r="E915" s="2"/>
      <c r="F915" s="2"/>
      <c r="G915" s="2"/>
      <c r="H915" s="2"/>
      <c r="I915" s="2"/>
      <c r="J915" s="2"/>
    </row>
    <row r="916" spans="1:10" x14ac:dyDescent="0.2">
      <c r="A916" s="2"/>
      <c r="B916" s="11"/>
      <c r="C916" s="2"/>
      <c r="D916" s="2"/>
      <c r="E916" s="2"/>
      <c r="F916" s="2"/>
      <c r="G916" s="2"/>
      <c r="H916" s="2"/>
      <c r="I916" s="2"/>
      <c r="J916" s="2"/>
    </row>
    <row r="917" spans="1:10" x14ac:dyDescent="0.2">
      <c r="A917" s="2"/>
      <c r="B917" s="11"/>
      <c r="C917" s="2"/>
      <c r="D917" s="2"/>
      <c r="E917" s="2"/>
      <c r="F917" s="2"/>
      <c r="G917" s="2"/>
      <c r="H917" s="2"/>
      <c r="I917" s="2"/>
      <c r="J917" s="2"/>
    </row>
    <row r="918" spans="1:10" x14ac:dyDescent="0.2">
      <c r="A918" s="2"/>
      <c r="B918" s="11"/>
      <c r="C918" s="2"/>
      <c r="D918" s="2"/>
      <c r="E918" s="2"/>
      <c r="F918" s="2"/>
      <c r="G918" s="2"/>
      <c r="H918" s="2"/>
      <c r="I918" s="2"/>
      <c r="J918" s="2"/>
    </row>
    <row r="919" spans="1:10" x14ac:dyDescent="0.2">
      <c r="A919" s="2"/>
      <c r="B919" s="11"/>
      <c r="C919" s="2"/>
      <c r="D919" s="2"/>
      <c r="E919" s="2"/>
      <c r="F919" s="2"/>
      <c r="G919" s="2"/>
      <c r="H919" s="2"/>
      <c r="I919" s="2"/>
      <c r="J919" s="2"/>
    </row>
    <row r="920" spans="1:10" x14ac:dyDescent="0.2">
      <c r="A920" s="2"/>
      <c r="B920" s="11"/>
      <c r="C920" s="2"/>
      <c r="D920" s="2"/>
      <c r="E920" s="2"/>
      <c r="F920" s="2"/>
      <c r="G920" s="2"/>
      <c r="H920" s="2"/>
      <c r="I920" s="2"/>
      <c r="J920" s="2"/>
    </row>
    <row r="921" spans="1:10" x14ac:dyDescent="0.2">
      <c r="A921" s="2"/>
      <c r="B921" s="11"/>
      <c r="C921" s="2"/>
      <c r="D921" s="2"/>
      <c r="E921" s="2"/>
      <c r="F921" s="2"/>
      <c r="G921" s="2"/>
      <c r="H921" s="2"/>
      <c r="I921" s="2"/>
      <c r="J921" s="2"/>
    </row>
    <row r="922" spans="1:10" x14ac:dyDescent="0.2">
      <c r="A922" s="2"/>
      <c r="B922" s="11"/>
      <c r="C922" s="2"/>
      <c r="D922" s="2"/>
      <c r="E922" s="2"/>
      <c r="F922" s="2"/>
      <c r="G922" s="2"/>
      <c r="H922" s="2"/>
      <c r="I922" s="2"/>
      <c r="J922" s="2"/>
    </row>
    <row r="923" spans="1:10" x14ac:dyDescent="0.2">
      <c r="A923" s="2"/>
      <c r="B923" s="11"/>
      <c r="C923" s="2"/>
      <c r="D923" s="2"/>
      <c r="E923" s="2"/>
      <c r="F923" s="2"/>
      <c r="G923" s="2"/>
      <c r="H923" s="2"/>
      <c r="I923" s="2"/>
      <c r="J923" s="2"/>
    </row>
    <row r="924" spans="1:10" x14ac:dyDescent="0.2">
      <c r="A924" s="2"/>
      <c r="B924" s="11"/>
      <c r="C924" s="2"/>
      <c r="D924" s="2"/>
      <c r="E924" s="2"/>
      <c r="F924" s="2"/>
      <c r="G924" s="2"/>
      <c r="H924" s="2"/>
      <c r="I924" s="2"/>
      <c r="J924" s="2"/>
    </row>
    <row r="925" spans="1:10" x14ac:dyDescent="0.2">
      <c r="A925" s="2"/>
      <c r="B925" s="11"/>
      <c r="C925" s="2"/>
      <c r="D925" s="2"/>
      <c r="E925" s="2"/>
      <c r="F925" s="2"/>
      <c r="G925" s="2"/>
      <c r="H925" s="2"/>
      <c r="I925" s="2"/>
      <c r="J925" s="2"/>
    </row>
    <row r="926" spans="1:10" x14ac:dyDescent="0.2">
      <c r="A926" s="2"/>
      <c r="B926" s="11"/>
      <c r="C926" s="2"/>
      <c r="D926" s="2"/>
      <c r="E926" s="2"/>
      <c r="F926" s="2"/>
      <c r="G926" s="2"/>
      <c r="H926" s="2"/>
      <c r="I926" s="2"/>
      <c r="J926" s="2"/>
    </row>
    <row r="927" spans="1:10" x14ac:dyDescent="0.2">
      <c r="A927" s="2"/>
      <c r="B927" s="11"/>
      <c r="C927" s="2"/>
      <c r="D927" s="2"/>
      <c r="E927" s="2"/>
      <c r="F927" s="2"/>
      <c r="G927" s="2"/>
      <c r="H927" s="2"/>
      <c r="I927" s="2"/>
      <c r="J927" s="2"/>
    </row>
    <row r="928" spans="1:10" x14ac:dyDescent="0.2">
      <c r="A928" s="2"/>
      <c r="B928" s="11"/>
      <c r="C928" s="2"/>
      <c r="D928" s="2"/>
      <c r="E928" s="2"/>
      <c r="F928" s="2"/>
      <c r="G928" s="2"/>
      <c r="H928" s="2"/>
      <c r="I928" s="2"/>
      <c r="J928" s="2"/>
    </row>
    <row r="929" spans="1:10" x14ac:dyDescent="0.2">
      <c r="A929" s="2"/>
      <c r="B929" s="11"/>
      <c r="C929" s="2"/>
      <c r="D929" s="2"/>
      <c r="E929" s="2"/>
      <c r="F929" s="2"/>
      <c r="G929" s="2"/>
      <c r="H929" s="2"/>
      <c r="I929" s="2"/>
      <c r="J929" s="2"/>
    </row>
    <row r="930" spans="1:10" x14ac:dyDescent="0.2">
      <c r="A930" s="2"/>
      <c r="B930" s="11"/>
      <c r="C930" s="2"/>
      <c r="D930" s="2"/>
      <c r="E930" s="2"/>
      <c r="F930" s="2"/>
      <c r="G930" s="2"/>
      <c r="H930" s="2"/>
      <c r="I930" s="2"/>
      <c r="J930" s="2"/>
    </row>
    <row r="931" spans="1:10" x14ac:dyDescent="0.2">
      <c r="A931" s="2"/>
      <c r="B931" s="11"/>
      <c r="C931" s="2"/>
      <c r="D931" s="2"/>
      <c r="E931" s="2"/>
      <c r="F931" s="2"/>
      <c r="G931" s="2"/>
      <c r="H931" s="2"/>
      <c r="I931" s="2"/>
      <c r="J931" s="2"/>
    </row>
    <row r="932" spans="1:10" x14ac:dyDescent="0.2">
      <c r="A932" s="2"/>
      <c r="B932" s="11"/>
      <c r="C932" s="2"/>
      <c r="D932" s="2"/>
      <c r="E932" s="2"/>
      <c r="F932" s="2"/>
      <c r="G932" s="2"/>
      <c r="H932" s="2"/>
      <c r="I932" s="2"/>
      <c r="J932" s="2"/>
    </row>
    <row r="933" spans="1:10" x14ac:dyDescent="0.2">
      <c r="A933" s="2"/>
      <c r="B933" s="11"/>
      <c r="C933" s="2"/>
      <c r="D933" s="2"/>
      <c r="E933" s="2"/>
      <c r="F933" s="2"/>
      <c r="G933" s="2"/>
      <c r="H933" s="2"/>
      <c r="I933" s="2"/>
      <c r="J933" s="2"/>
    </row>
    <row r="934" spans="1:10" x14ac:dyDescent="0.2">
      <c r="A934" s="2"/>
      <c r="B934" s="11"/>
      <c r="C934" s="2"/>
      <c r="D934" s="2"/>
      <c r="E934" s="2"/>
      <c r="F934" s="2"/>
      <c r="G934" s="2"/>
      <c r="H934" s="2"/>
      <c r="I934" s="2"/>
      <c r="J934" s="2"/>
    </row>
    <row r="935" spans="1:10" x14ac:dyDescent="0.2">
      <c r="A935" s="2"/>
      <c r="B935" s="11"/>
      <c r="C935" s="2"/>
      <c r="D935" s="2"/>
      <c r="E935" s="2"/>
      <c r="F935" s="2"/>
      <c r="G935" s="2"/>
      <c r="H935" s="2"/>
      <c r="I935" s="2"/>
      <c r="J935" s="2"/>
    </row>
    <row r="936" spans="1:10" x14ac:dyDescent="0.2">
      <c r="A936" s="2"/>
      <c r="B936" s="11"/>
      <c r="C936" s="2"/>
      <c r="D936" s="2"/>
      <c r="E936" s="2"/>
      <c r="F936" s="2"/>
      <c r="G936" s="2"/>
      <c r="H936" s="2"/>
      <c r="I936" s="2"/>
      <c r="J936" s="2"/>
    </row>
    <row r="937" spans="1:10" x14ac:dyDescent="0.2">
      <c r="A937" s="2"/>
      <c r="B937" s="11"/>
      <c r="C937" s="2"/>
      <c r="D937" s="2"/>
      <c r="E937" s="2"/>
      <c r="F937" s="2"/>
      <c r="G937" s="2"/>
      <c r="H937" s="2"/>
      <c r="I937" s="2"/>
      <c r="J937" s="2"/>
    </row>
    <row r="938" spans="1:10" x14ac:dyDescent="0.2">
      <c r="A938" s="2"/>
      <c r="B938" s="11"/>
      <c r="C938" s="2"/>
      <c r="D938" s="2"/>
      <c r="E938" s="2"/>
      <c r="F938" s="2"/>
      <c r="G938" s="2"/>
      <c r="H938" s="2"/>
      <c r="I938" s="2"/>
      <c r="J938" s="2"/>
    </row>
    <row r="939" spans="1:10" x14ac:dyDescent="0.2">
      <c r="A939" s="2"/>
      <c r="B939" s="11"/>
      <c r="C939" s="2"/>
      <c r="D939" s="2"/>
      <c r="E939" s="2"/>
      <c r="F939" s="2"/>
      <c r="G939" s="2"/>
      <c r="H939" s="2"/>
      <c r="I939" s="2"/>
      <c r="J939" s="2"/>
    </row>
    <row r="940" spans="1:10" x14ac:dyDescent="0.2">
      <c r="A940" s="2"/>
      <c r="B940" s="11"/>
      <c r="C940" s="2"/>
      <c r="D940" s="2"/>
      <c r="E940" s="2"/>
      <c r="F940" s="2"/>
      <c r="G940" s="2"/>
      <c r="H940" s="2"/>
      <c r="I940" s="2"/>
      <c r="J940" s="2"/>
    </row>
    <row r="941" spans="1:10" x14ac:dyDescent="0.2">
      <c r="A941" s="2"/>
      <c r="B941" s="11"/>
      <c r="C941" s="2"/>
      <c r="D941" s="2"/>
      <c r="E941" s="2"/>
      <c r="F941" s="2"/>
      <c r="G941" s="2"/>
      <c r="H941" s="2"/>
      <c r="I941" s="2"/>
      <c r="J941" s="2"/>
    </row>
    <row r="942" spans="1:10" x14ac:dyDescent="0.2">
      <c r="A942" s="2"/>
      <c r="B942" s="11"/>
      <c r="C942" s="2"/>
      <c r="D942" s="2"/>
      <c r="E942" s="2"/>
      <c r="F942" s="2"/>
      <c r="G942" s="2"/>
      <c r="H942" s="2"/>
      <c r="I942" s="2"/>
      <c r="J942" s="2"/>
    </row>
    <row r="943" spans="1:10" x14ac:dyDescent="0.2">
      <c r="A943" s="2"/>
      <c r="B943" s="11"/>
      <c r="C943" s="2"/>
      <c r="D943" s="2"/>
      <c r="E943" s="2"/>
      <c r="F943" s="2"/>
      <c r="G943" s="2"/>
      <c r="H943" s="2"/>
      <c r="I943" s="2"/>
      <c r="J943" s="2"/>
    </row>
    <row r="944" spans="1:10" x14ac:dyDescent="0.2">
      <c r="A944" s="2"/>
      <c r="B944" s="11"/>
      <c r="C944" s="2"/>
      <c r="D944" s="2"/>
      <c r="E944" s="2"/>
      <c r="F944" s="2"/>
      <c r="G944" s="2"/>
      <c r="H944" s="2"/>
      <c r="I944" s="2"/>
      <c r="J944" s="2"/>
    </row>
    <row r="945" spans="1:10" x14ac:dyDescent="0.2">
      <c r="A945" s="2"/>
      <c r="B945" s="11"/>
      <c r="C945" s="2"/>
      <c r="D945" s="2"/>
      <c r="E945" s="2"/>
      <c r="F945" s="2"/>
      <c r="G945" s="2"/>
      <c r="H945" s="2"/>
      <c r="I945" s="2"/>
      <c r="J945" s="2"/>
    </row>
    <row r="946" spans="1:10" x14ac:dyDescent="0.2">
      <c r="A946" s="2"/>
      <c r="B946" s="11"/>
      <c r="C946" s="2"/>
      <c r="D946" s="2"/>
      <c r="E946" s="2"/>
      <c r="F946" s="2"/>
      <c r="G946" s="2"/>
      <c r="H946" s="2"/>
      <c r="I946" s="2"/>
      <c r="J946" s="2"/>
    </row>
    <row r="947" spans="1:10" x14ac:dyDescent="0.2">
      <c r="A947" s="2"/>
      <c r="B947" s="11"/>
      <c r="C947" s="2"/>
      <c r="D947" s="2"/>
      <c r="E947" s="2"/>
      <c r="F947" s="2"/>
      <c r="G947" s="2"/>
      <c r="H947" s="2"/>
      <c r="I947" s="2"/>
      <c r="J947" s="2"/>
    </row>
    <row r="948" spans="1:10" x14ac:dyDescent="0.2">
      <c r="A948" s="2"/>
      <c r="B948" s="11"/>
      <c r="C948" s="2"/>
      <c r="D948" s="2"/>
      <c r="E948" s="2"/>
      <c r="F948" s="2"/>
      <c r="G948" s="2"/>
      <c r="H948" s="2"/>
      <c r="I948" s="2"/>
      <c r="J948" s="2"/>
    </row>
    <row r="949" spans="1:10" x14ac:dyDescent="0.2">
      <c r="A949" s="2"/>
      <c r="B949" s="11"/>
      <c r="C949" s="2"/>
      <c r="D949" s="2"/>
      <c r="E949" s="2"/>
      <c r="F949" s="2"/>
      <c r="G949" s="2"/>
      <c r="H949" s="2"/>
      <c r="I949" s="2"/>
      <c r="J949" s="2"/>
    </row>
    <row r="950" spans="1:10" x14ac:dyDescent="0.2">
      <c r="A950" s="2"/>
      <c r="B950" s="11"/>
      <c r="C950" s="2"/>
      <c r="D950" s="2"/>
      <c r="E950" s="2"/>
      <c r="F950" s="2"/>
      <c r="G950" s="2"/>
      <c r="H950" s="2"/>
      <c r="I950" s="2"/>
      <c r="J950" s="2"/>
    </row>
    <row r="951" spans="1:10" x14ac:dyDescent="0.2">
      <c r="A951" s="2"/>
      <c r="B951" s="11"/>
      <c r="C951" s="2"/>
      <c r="D951" s="2"/>
      <c r="E951" s="2"/>
      <c r="F951" s="2"/>
      <c r="G951" s="2"/>
      <c r="H951" s="2"/>
      <c r="I951" s="2"/>
      <c r="J951" s="2"/>
    </row>
    <row r="952" spans="1:10" x14ac:dyDescent="0.2">
      <c r="A952" s="2"/>
      <c r="B952" s="11"/>
      <c r="C952" s="2"/>
      <c r="D952" s="2"/>
      <c r="E952" s="2"/>
      <c r="F952" s="2"/>
      <c r="G952" s="2"/>
      <c r="H952" s="2"/>
      <c r="I952" s="2"/>
      <c r="J952" s="2"/>
    </row>
    <row r="953" spans="1:10" x14ac:dyDescent="0.2">
      <c r="A953" s="2"/>
      <c r="B953" s="11"/>
      <c r="C953" s="2"/>
      <c r="D953" s="2"/>
      <c r="E953" s="2"/>
      <c r="F953" s="2"/>
      <c r="G953" s="2"/>
      <c r="H953" s="2"/>
      <c r="I953" s="2"/>
      <c r="J953" s="2"/>
    </row>
    <row r="954" spans="1:10" x14ac:dyDescent="0.2">
      <c r="A954" s="2"/>
      <c r="B954" s="11"/>
      <c r="C954" s="2"/>
      <c r="D954" s="2"/>
      <c r="E954" s="2"/>
      <c r="F954" s="2"/>
      <c r="G954" s="2"/>
      <c r="H954" s="2"/>
      <c r="I954" s="2"/>
      <c r="J954" s="2"/>
    </row>
    <row r="955" spans="1:10" x14ac:dyDescent="0.2">
      <c r="A955" s="2"/>
      <c r="B955" s="11"/>
      <c r="C955" s="2"/>
      <c r="D955" s="2"/>
      <c r="E955" s="2"/>
      <c r="F955" s="2"/>
      <c r="G955" s="2"/>
      <c r="H955" s="2"/>
      <c r="I955" s="2"/>
      <c r="J955" s="2"/>
    </row>
    <row r="956" spans="1:10" x14ac:dyDescent="0.2">
      <c r="A956" s="2"/>
      <c r="B956" s="11"/>
      <c r="C956" s="2"/>
      <c r="D956" s="2"/>
      <c r="E956" s="2"/>
      <c r="F956" s="2"/>
      <c r="G956" s="2"/>
      <c r="H956" s="2"/>
      <c r="I956" s="2"/>
      <c r="J956" s="2"/>
    </row>
    <row r="957" spans="1:10" x14ac:dyDescent="0.2">
      <c r="A957" s="2"/>
      <c r="B957" s="11"/>
      <c r="C957" s="2"/>
      <c r="D957" s="2"/>
      <c r="E957" s="2"/>
      <c r="F957" s="2"/>
      <c r="G957" s="2"/>
      <c r="H957" s="2"/>
      <c r="I957" s="2"/>
      <c r="J957" s="2"/>
    </row>
    <row r="958" spans="1:10" x14ac:dyDescent="0.2">
      <c r="A958" s="2"/>
      <c r="B958" s="11"/>
      <c r="C958" s="2"/>
      <c r="D958" s="2"/>
      <c r="E958" s="2"/>
      <c r="F958" s="2"/>
      <c r="G958" s="2"/>
      <c r="H958" s="2"/>
      <c r="I958" s="2"/>
      <c r="J958" s="2"/>
    </row>
    <row r="959" spans="1:10" x14ac:dyDescent="0.2">
      <c r="A959" s="2"/>
      <c r="B959" s="11"/>
      <c r="C959" s="2"/>
      <c r="D959" s="2"/>
      <c r="E959" s="2"/>
      <c r="F959" s="2"/>
      <c r="G959" s="2"/>
      <c r="H959" s="2"/>
      <c r="I959" s="2"/>
      <c r="J959" s="2"/>
    </row>
    <row r="960" spans="1:10" x14ac:dyDescent="0.2">
      <c r="A960" s="2"/>
      <c r="B960" s="11"/>
      <c r="C960" s="2"/>
      <c r="D960" s="2"/>
      <c r="E960" s="2"/>
      <c r="F960" s="2"/>
      <c r="G960" s="2"/>
      <c r="H960" s="2"/>
      <c r="I960" s="2"/>
      <c r="J960" s="2"/>
    </row>
    <row r="961" spans="1:10" x14ac:dyDescent="0.2">
      <c r="A961" s="2"/>
      <c r="B961" s="11"/>
      <c r="C961" s="2"/>
      <c r="D961" s="2"/>
      <c r="E961" s="2"/>
      <c r="F961" s="2"/>
      <c r="G961" s="2"/>
      <c r="H961" s="2"/>
      <c r="I961" s="2"/>
      <c r="J961" s="2"/>
    </row>
    <row r="962" spans="1:10" x14ac:dyDescent="0.2">
      <c r="A962" s="2"/>
      <c r="B962" s="11"/>
      <c r="C962" s="2"/>
      <c r="D962" s="2"/>
      <c r="E962" s="2"/>
      <c r="F962" s="2"/>
      <c r="G962" s="2"/>
      <c r="H962" s="2"/>
      <c r="I962" s="2"/>
      <c r="J962" s="2"/>
    </row>
    <row r="963" spans="1:10" x14ac:dyDescent="0.2">
      <c r="A963" s="2"/>
      <c r="B963" s="11"/>
      <c r="C963" s="2"/>
      <c r="D963" s="2"/>
      <c r="E963" s="2"/>
      <c r="F963" s="2"/>
      <c r="G963" s="2"/>
      <c r="H963" s="2"/>
      <c r="I963" s="2"/>
      <c r="J963" s="2"/>
    </row>
    <row r="964" spans="1:10" x14ac:dyDescent="0.2">
      <c r="A964" s="2"/>
      <c r="B964" s="11"/>
      <c r="C964" s="2"/>
      <c r="D964" s="2"/>
      <c r="E964" s="2"/>
      <c r="F964" s="2"/>
      <c r="G964" s="2"/>
      <c r="H964" s="2"/>
      <c r="I964" s="2"/>
      <c r="J964" s="2"/>
    </row>
    <row r="965" spans="1:10" x14ac:dyDescent="0.2">
      <c r="A965" s="2"/>
      <c r="B965" s="11"/>
      <c r="C965" s="2"/>
      <c r="D965" s="2"/>
      <c r="E965" s="2"/>
      <c r="F965" s="2"/>
      <c r="G965" s="2"/>
      <c r="H965" s="2"/>
      <c r="I965" s="2"/>
      <c r="J965" s="2"/>
    </row>
    <row r="966" spans="1:10" x14ac:dyDescent="0.2">
      <c r="A966" s="2"/>
      <c r="B966" s="11"/>
      <c r="C966" s="2"/>
      <c r="D966" s="2"/>
      <c r="E966" s="2"/>
      <c r="F966" s="2"/>
      <c r="G966" s="2"/>
      <c r="H966" s="2"/>
      <c r="I966" s="2"/>
      <c r="J966" s="2"/>
    </row>
    <row r="967" spans="1:10" x14ac:dyDescent="0.2">
      <c r="A967" s="2"/>
      <c r="B967" s="11"/>
      <c r="C967" s="2"/>
      <c r="D967" s="2"/>
      <c r="E967" s="2"/>
      <c r="F967" s="2"/>
      <c r="G967" s="2"/>
      <c r="H967" s="2"/>
      <c r="I967" s="2"/>
      <c r="J967" s="2"/>
    </row>
    <row r="968" spans="1:10" x14ac:dyDescent="0.2">
      <c r="A968" s="2"/>
      <c r="B968" s="11"/>
      <c r="C968" s="2"/>
      <c r="D968" s="2"/>
      <c r="E968" s="2"/>
      <c r="F968" s="2"/>
      <c r="G968" s="2"/>
      <c r="H968" s="2"/>
      <c r="I968" s="2"/>
      <c r="J968" s="2"/>
    </row>
    <row r="969" spans="1:10" x14ac:dyDescent="0.2">
      <c r="A969" s="2"/>
      <c r="B969" s="11"/>
      <c r="C969" s="2"/>
      <c r="D969" s="2"/>
      <c r="E969" s="2"/>
      <c r="F969" s="2"/>
      <c r="G969" s="2"/>
      <c r="H969" s="2"/>
      <c r="I969" s="2"/>
      <c r="J969" s="2"/>
    </row>
    <row r="970" spans="1:10" x14ac:dyDescent="0.2">
      <c r="A970" s="2"/>
      <c r="B970" s="11"/>
      <c r="C970" s="2"/>
      <c r="D970" s="2"/>
      <c r="E970" s="2"/>
      <c r="F970" s="2"/>
      <c r="G970" s="2"/>
      <c r="H970" s="2"/>
      <c r="I970" s="2"/>
      <c r="J970" s="2"/>
    </row>
    <row r="971" spans="1:10" x14ac:dyDescent="0.2">
      <c r="A971" s="2"/>
      <c r="B971" s="11"/>
      <c r="C971" s="2"/>
      <c r="D971" s="2"/>
      <c r="E971" s="2"/>
      <c r="F971" s="2"/>
      <c r="G971" s="2"/>
      <c r="H971" s="2"/>
      <c r="I971" s="2"/>
      <c r="J971" s="2"/>
    </row>
    <row r="972" spans="1:10" x14ac:dyDescent="0.2">
      <c r="A972" s="2"/>
      <c r="B972" s="11"/>
      <c r="C972" s="2"/>
      <c r="D972" s="2"/>
      <c r="E972" s="2"/>
      <c r="F972" s="2"/>
      <c r="G972" s="2"/>
      <c r="H972" s="2"/>
      <c r="I972" s="2"/>
      <c r="J972" s="2"/>
    </row>
    <row r="973" spans="1:10" x14ac:dyDescent="0.2">
      <c r="A973" s="2"/>
      <c r="B973" s="11"/>
      <c r="C973" s="2"/>
      <c r="D973" s="2"/>
      <c r="E973" s="2"/>
      <c r="F973" s="2"/>
      <c r="G973" s="2"/>
      <c r="H973" s="2"/>
      <c r="I973" s="2"/>
      <c r="J973" s="2"/>
    </row>
    <row r="974" spans="1:10" x14ac:dyDescent="0.2">
      <c r="A974" s="2"/>
      <c r="B974" s="11"/>
      <c r="C974" s="2"/>
      <c r="D974" s="2"/>
      <c r="E974" s="2"/>
      <c r="F974" s="2"/>
      <c r="G974" s="2"/>
      <c r="H974" s="2"/>
      <c r="I974" s="2"/>
      <c r="J974" s="2"/>
    </row>
    <row r="975" spans="1:10" x14ac:dyDescent="0.2">
      <c r="A975" s="2"/>
      <c r="B975" s="11"/>
      <c r="C975" s="2"/>
      <c r="D975" s="2"/>
      <c r="E975" s="2"/>
      <c r="F975" s="2"/>
      <c r="G975" s="2"/>
      <c r="H975" s="2"/>
      <c r="I975" s="2"/>
      <c r="J975" s="2"/>
    </row>
    <row r="976" spans="1:10" x14ac:dyDescent="0.2">
      <c r="A976" s="2"/>
      <c r="B976" s="11"/>
      <c r="C976" s="2"/>
      <c r="D976" s="2"/>
      <c r="E976" s="2"/>
      <c r="F976" s="2"/>
      <c r="G976" s="2"/>
      <c r="H976" s="2"/>
      <c r="I976" s="2"/>
      <c r="J976" s="2"/>
    </row>
    <row r="977" spans="1:10" x14ac:dyDescent="0.2">
      <c r="A977" s="2"/>
      <c r="B977" s="11"/>
      <c r="C977" s="2"/>
      <c r="D977" s="2"/>
      <c r="E977" s="2"/>
      <c r="F977" s="2"/>
      <c r="G977" s="2"/>
      <c r="H977" s="2"/>
      <c r="I977" s="2"/>
      <c r="J977" s="2"/>
    </row>
    <row r="978" spans="1:10" x14ac:dyDescent="0.2">
      <c r="A978" s="2"/>
      <c r="B978" s="11"/>
      <c r="C978" s="2"/>
      <c r="D978" s="2"/>
      <c r="E978" s="2"/>
      <c r="F978" s="2"/>
      <c r="G978" s="2"/>
      <c r="H978" s="2"/>
      <c r="I978" s="2"/>
      <c r="J978" s="2"/>
    </row>
    <row r="979" spans="1:10" x14ac:dyDescent="0.2">
      <c r="A979" s="2"/>
      <c r="B979" s="11"/>
      <c r="C979" s="2"/>
      <c r="D979" s="2"/>
      <c r="E979" s="2"/>
      <c r="F979" s="2"/>
      <c r="G979" s="2"/>
      <c r="H979" s="2"/>
      <c r="I979" s="2"/>
      <c r="J979" s="2"/>
    </row>
    <row r="980" spans="1:10" x14ac:dyDescent="0.2">
      <c r="A980" s="2"/>
      <c r="B980" s="11"/>
      <c r="C980" s="2"/>
      <c r="D980" s="2"/>
      <c r="E980" s="2"/>
      <c r="F980" s="2"/>
      <c r="G980" s="2"/>
      <c r="H980" s="2"/>
      <c r="I980" s="2"/>
      <c r="J980" s="2"/>
    </row>
    <row r="981" spans="1:10" x14ac:dyDescent="0.2">
      <c r="A981" s="2"/>
      <c r="B981" s="11"/>
      <c r="C981" s="2"/>
      <c r="D981" s="2"/>
      <c r="E981" s="2"/>
      <c r="F981" s="2"/>
      <c r="G981" s="2"/>
      <c r="H981" s="2"/>
      <c r="I981" s="2"/>
      <c r="J981" s="2"/>
    </row>
    <row r="982" spans="1:10" x14ac:dyDescent="0.2">
      <c r="A982" s="2"/>
      <c r="B982" s="11"/>
      <c r="C982" s="2"/>
      <c r="D982" s="2"/>
      <c r="E982" s="2"/>
      <c r="F982" s="2"/>
      <c r="G982" s="2"/>
      <c r="H982" s="2"/>
      <c r="I982" s="2"/>
      <c r="J982" s="2"/>
    </row>
    <row r="983" spans="1:10" x14ac:dyDescent="0.2">
      <c r="A983" s="2"/>
      <c r="B983" s="11"/>
      <c r="C983" s="2"/>
      <c r="D983" s="2"/>
      <c r="E983" s="2"/>
      <c r="F983" s="2"/>
      <c r="G983" s="2"/>
      <c r="H983" s="2"/>
      <c r="I983" s="2"/>
      <c r="J983" s="2"/>
    </row>
    <row r="984" spans="1:10" x14ac:dyDescent="0.2">
      <c r="A984" s="2"/>
      <c r="B984" s="11"/>
      <c r="C984" s="2"/>
      <c r="D984" s="2"/>
      <c r="E984" s="2"/>
      <c r="F984" s="2"/>
      <c r="G984" s="2"/>
      <c r="H984" s="2"/>
      <c r="I984" s="2"/>
      <c r="J984" s="2"/>
    </row>
    <row r="985" spans="1:10" x14ac:dyDescent="0.2">
      <c r="A985" s="2"/>
      <c r="B985" s="11"/>
      <c r="C985" s="2"/>
      <c r="D985" s="2"/>
      <c r="E985" s="2"/>
      <c r="F985" s="2"/>
      <c r="G985" s="2"/>
      <c r="H985" s="2"/>
      <c r="I985" s="2"/>
      <c r="J985" s="2"/>
    </row>
    <row r="986" spans="1:10" x14ac:dyDescent="0.2">
      <c r="A986" s="2"/>
      <c r="B986" s="11"/>
      <c r="C986" s="2"/>
      <c r="D986" s="2"/>
      <c r="E986" s="2"/>
      <c r="F986" s="2"/>
      <c r="G986" s="2"/>
      <c r="H986" s="2"/>
      <c r="I986" s="2"/>
      <c r="J986" s="2"/>
    </row>
    <row r="987" spans="1:10" x14ac:dyDescent="0.2">
      <c r="A987" s="2"/>
      <c r="B987" s="11"/>
      <c r="C987" s="2"/>
      <c r="D987" s="2"/>
      <c r="E987" s="2"/>
      <c r="F987" s="2"/>
      <c r="G987" s="2"/>
      <c r="H987" s="2"/>
      <c r="I987" s="2"/>
      <c r="J987" s="2"/>
    </row>
    <row r="988" spans="1:10" x14ac:dyDescent="0.2">
      <c r="A988" s="2"/>
      <c r="B988" s="11"/>
      <c r="C988" s="2"/>
      <c r="D988" s="2"/>
      <c r="E988" s="2"/>
      <c r="F988" s="2"/>
      <c r="G988" s="2"/>
      <c r="H988" s="2"/>
      <c r="I988" s="2"/>
      <c r="J988" s="2"/>
    </row>
    <row r="989" spans="1:10" x14ac:dyDescent="0.2">
      <c r="A989" s="2"/>
      <c r="B989" s="11"/>
      <c r="C989" s="2"/>
      <c r="D989" s="2"/>
      <c r="E989" s="2"/>
      <c r="F989" s="2"/>
      <c r="G989" s="2"/>
      <c r="H989" s="2"/>
      <c r="I989" s="2"/>
      <c r="J989" s="2"/>
    </row>
    <row r="990" spans="1:10" x14ac:dyDescent="0.2">
      <c r="A990" s="2"/>
      <c r="B990" s="11"/>
      <c r="C990" s="2"/>
      <c r="D990" s="2"/>
      <c r="E990" s="2"/>
      <c r="F990" s="2"/>
      <c r="G990" s="2"/>
      <c r="H990" s="2"/>
      <c r="I990" s="2"/>
      <c r="J990" s="2"/>
    </row>
    <row r="991" spans="1:10" x14ac:dyDescent="0.2">
      <c r="A991" s="2"/>
      <c r="B991" s="11"/>
      <c r="C991" s="2"/>
      <c r="D991" s="2"/>
      <c r="E991" s="2"/>
      <c r="F991" s="2"/>
      <c r="G991" s="2"/>
      <c r="H991" s="2"/>
      <c r="I991" s="2"/>
      <c r="J991" s="2"/>
    </row>
    <row r="992" spans="1:10" x14ac:dyDescent="0.2">
      <c r="A992" s="2"/>
      <c r="B992" s="11"/>
      <c r="C992" s="2"/>
      <c r="D992" s="2"/>
      <c r="E992" s="2"/>
      <c r="F992" s="2"/>
      <c r="G992" s="2"/>
      <c r="H992" s="2"/>
      <c r="I992" s="2"/>
      <c r="J992" s="2"/>
    </row>
    <row r="993" spans="1:10" x14ac:dyDescent="0.2">
      <c r="A993" s="2"/>
      <c r="B993" s="11"/>
      <c r="C993" s="2"/>
      <c r="D993" s="2"/>
      <c r="E993" s="2"/>
      <c r="F993" s="2"/>
      <c r="G993" s="2"/>
      <c r="H993" s="2"/>
      <c r="I993" s="2"/>
      <c r="J993" s="2"/>
    </row>
    <row r="994" spans="1:10" x14ac:dyDescent="0.2">
      <c r="A994" s="2"/>
      <c r="B994" s="11"/>
      <c r="C994" s="2"/>
      <c r="D994" s="2"/>
      <c r="E994" s="2"/>
      <c r="F994" s="2"/>
      <c r="G994" s="2"/>
      <c r="H994" s="2"/>
      <c r="I994" s="2"/>
      <c r="J994" s="2"/>
    </row>
    <row r="995" spans="1:10" x14ac:dyDescent="0.2">
      <c r="A995" s="2"/>
      <c r="B995" s="11"/>
      <c r="C995" s="2"/>
      <c r="D995" s="2"/>
      <c r="E995" s="2"/>
      <c r="F995" s="2"/>
      <c r="G995" s="2"/>
      <c r="H995" s="2"/>
      <c r="I995" s="2"/>
      <c r="J995" s="2"/>
    </row>
    <row r="996" spans="1:10" x14ac:dyDescent="0.2">
      <c r="A996" s="2"/>
      <c r="B996" s="11"/>
      <c r="C996" s="2"/>
      <c r="D996" s="2"/>
      <c r="E996" s="2"/>
      <c r="F996" s="2"/>
      <c r="G996" s="2"/>
      <c r="H996" s="2"/>
      <c r="I996" s="2"/>
      <c r="J996" s="2"/>
    </row>
    <row r="997" spans="1:10" x14ac:dyDescent="0.2">
      <c r="A997" s="2"/>
      <c r="B997" s="11"/>
      <c r="C997" s="2"/>
      <c r="D997" s="2"/>
      <c r="E997" s="2"/>
      <c r="F997" s="2"/>
      <c r="G997" s="2"/>
      <c r="H997" s="2"/>
      <c r="I997" s="2"/>
      <c r="J997" s="2"/>
    </row>
    <row r="998" spans="1:10" x14ac:dyDescent="0.2">
      <c r="A998" s="2"/>
      <c r="B998" s="11"/>
      <c r="C998" s="2"/>
      <c r="D998" s="2"/>
      <c r="E998" s="2"/>
      <c r="F998" s="2"/>
      <c r="G998" s="2"/>
      <c r="H998" s="2"/>
      <c r="I998" s="2"/>
      <c r="J998" s="2"/>
    </row>
    <row r="999" spans="1:10" x14ac:dyDescent="0.2">
      <c r="A999" s="2"/>
      <c r="B999" s="11"/>
      <c r="C999" s="2"/>
      <c r="D999" s="2"/>
      <c r="E999" s="2"/>
      <c r="F999" s="2"/>
      <c r="G999" s="2"/>
      <c r="H999" s="2"/>
      <c r="I999" s="2"/>
      <c r="J999" s="2"/>
    </row>
    <row r="1000" spans="1:10" x14ac:dyDescent="0.2">
      <c r="A1000" s="2"/>
      <c r="B1000" s="11"/>
      <c r="C1000" s="2"/>
      <c r="D1000" s="2"/>
      <c r="E1000" s="2"/>
      <c r="F1000" s="2"/>
      <c r="G1000" s="2"/>
      <c r="H1000" s="2"/>
    </row>
    <row r="1001" spans="1:10" x14ac:dyDescent="0.2">
      <c r="A1001" s="3" t="d">
        <v>2020-09-12</v>
      </c>
      <c r="B1001">
        <v>10409.861328000001</v>
      </c>
      <c r="C1001">
        <v>10578.837890999999</v>
      </c>
      <c r="D1001">
        <v>10292.386719</v>
      </c>
      <c r="E1001">
        <v>10442.170898</v>
      </c>
      <c r="F1001" t="str">
        <f>_xlfn.VALUETOTEXT(#REF!)</f>
        <v>#REF!</v>
      </c>
      <c r="G1001" s="4">
        <v>10442.170898</v>
      </c>
      <c r="H1001">
        <v>36750077324</v>
      </c>
    </row>
    <row r="1002" spans="1:10" x14ac:dyDescent="0.2">
      <c r="A1002" s="3" t="d">
        <v>2020-09-13</v>
      </c>
      <c r="B1002">
        <v>10452.399414</v>
      </c>
      <c r="C1002">
        <v>10577.214844</v>
      </c>
      <c r="D1002">
        <v>10224.330078000001</v>
      </c>
      <c r="E1002">
        <v>10323.755859000001</v>
      </c>
      <c r="F1002" t="str">
        <f>_xlfn.VALUETOTEXT(#REF!)</f>
        <v>#REF!</v>
      </c>
      <c r="G1002" s="4">
        <v>10323.755859000001</v>
      </c>
      <c r="H1002">
        <v>36506852789</v>
      </c>
    </row>
    <row r="1003" spans="1:10" x14ac:dyDescent="0.2">
      <c r="A1003" s="3" t="d">
        <v>2020-09-14</v>
      </c>
      <c r="B1003">
        <v>10328.734375</v>
      </c>
      <c r="C1003">
        <v>10800.010742</v>
      </c>
      <c r="D1003">
        <v>10266.008789</v>
      </c>
      <c r="E1003">
        <v>10680.837890999999</v>
      </c>
      <c r="F1003" t="str">
        <f>_xlfn.VALUETOTEXT(#REF!)</f>
        <v>#REF!</v>
      </c>
      <c r="G1003" s="4">
        <v>10680.837890999999</v>
      </c>
      <c r="H1003">
        <v>35453581940</v>
      </c>
    </row>
    <row r="1004" spans="1:10" x14ac:dyDescent="0.2">
      <c r="A1004" s="3" t="d">
        <v>2020-09-15</v>
      </c>
      <c r="B1004">
        <v>10677.754883</v>
      </c>
      <c r="C1004">
        <v>10938.631836</v>
      </c>
      <c r="D1004">
        <v>10656.459961</v>
      </c>
      <c r="E1004">
        <v>10796.951171999999</v>
      </c>
      <c r="F1004" t="str">
        <f>_xlfn.VALUETOTEXT(#REF!)</f>
        <v>#REF!</v>
      </c>
      <c r="G1004" s="4">
        <v>10796.951171999999</v>
      </c>
      <c r="H1004">
        <v>32509451925</v>
      </c>
    </row>
    <row r="1005" spans="1:10" x14ac:dyDescent="0.2">
      <c r="A1005" s="3" t="d">
        <v>2020-09-16</v>
      </c>
      <c r="B1005">
        <v>10797.761719</v>
      </c>
      <c r="C1005">
        <v>11100.124023</v>
      </c>
      <c r="D1005">
        <v>10704.884765999999</v>
      </c>
      <c r="E1005">
        <v>10974.905273</v>
      </c>
      <c r="F1005" t="str">
        <f>_xlfn.VALUETOTEXT(#REF!)</f>
        <v>#REF!</v>
      </c>
      <c r="G1005" s="4">
        <v>10974.905273</v>
      </c>
      <c r="H1005">
        <v>30769986455</v>
      </c>
    </row>
    <row r="1006" spans="1:10" x14ac:dyDescent="0.2">
      <c r="A1006" s="3" t="d">
        <v>2020-09-17</v>
      </c>
      <c r="B1006">
        <v>10973.251953000001</v>
      </c>
      <c r="C1006">
        <v>11037.420898</v>
      </c>
      <c r="D1006">
        <v>10774.627930000001</v>
      </c>
      <c r="E1006">
        <v>10948.990234000001</v>
      </c>
      <c r="F1006" t="str">
        <f>_xlfn.VALUETOTEXT(#REF!)</f>
        <v>#REF!</v>
      </c>
      <c r="G1006" s="4">
        <v>10948.990234000001</v>
      </c>
      <c r="H1006">
        <v>38151810523</v>
      </c>
    </row>
    <row r="1007" spans="1:10" x14ac:dyDescent="0.2">
      <c r="A1007" s="3" t="d">
        <v>2020-09-18</v>
      </c>
      <c r="B1007">
        <v>10951.820313</v>
      </c>
      <c r="C1007">
        <v>11034.908203000001</v>
      </c>
      <c r="D1007">
        <v>10829.657227</v>
      </c>
      <c r="E1007">
        <v>10944.585938</v>
      </c>
      <c r="F1007" t="str">
        <f>_xlfn.VALUETOTEXT(#REF!)</f>
        <v>#REF!</v>
      </c>
      <c r="G1007" s="4">
        <v>10944.585938</v>
      </c>
      <c r="H1007">
        <v>26341903912</v>
      </c>
    </row>
    <row r="1008" spans="1:10" x14ac:dyDescent="0.2">
      <c r="A1008" s="3" t="d">
        <v>2020-09-19</v>
      </c>
      <c r="B1008">
        <v>10933.752930000001</v>
      </c>
      <c r="C1008">
        <v>11134.092773</v>
      </c>
      <c r="D1008">
        <v>10909.618164</v>
      </c>
      <c r="E1008">
        <v>11094.346680000001</v>
      </c>
      <c r="F1008" t="str">
        <f>_xlfn.VALUETOTEXT(#REF!)</f>
        <v>#REF!</v>
      </c>
      <c r="G1008" s="4">
        <v>11094.346680000001</v>
      </c>
      <c r="H1008">
        <v>22764204008</v>
      </c>
    </row>
    <row r="1009" spans="1:8" x14ac:dyDescent="0.2">
      <c r="A1009" s="3" t="d">
        <v>2020-09-20</v>
      </c>
      <c r="B1009">
        <v>11095.870117</v>
      </c>
      <c r="C1009">
        <v>11095.870117</v>
      </c>
      <c r="D1009">
        <v>10814.477539</v>
      </c>
      <c r="E1009">
        <v>10938.271484000001</v>
      </c>
      <c r="F1009" t="str">
        <f>_xlfn.VALUETOTEXT(#REF!)</f>
        <v>#REF!</v>
      </c>
      <c r="G1009" s="4">
        <v>10938.271484000001</v>
      </c>
      <c r="H1009">
        <v>24699523788</v>
      </c>
    </row>
    <row r="1010" spans="1:8" x14ac:dyDescent="0.2">
      <c r="A1010" s="3" t="d">
        <v>2020-09-21</v>
      </c>
      <c r="B1010">
        <v>10934.925781</v>
      </c>
      <c r="C1010">
        <v>10988.304688</v>
      </c>
      <c r="D1010">
        <v>10380.260742</v>
      </c>
      <c r="E1010">
        <v>10462.259765999999</v>
      </c>
      <c r="F1010" t="str">
        <f>_xlfn.VALUETOTEXT(#REF!)</f>
        <v>#REF!</v>
      </c>
      <c r="G1010" s="4">
        <v>10462.259765999999</v>
      </c>
      <c r="H1010">
        <v>28884999244</v>
      </c>
    </row>
    <row r="1011" spans="1:8" x14ac:dyDescent="0.2">
      <c r="A1011" s="3" t="d">
        <v>2020-09-22</v>
      </c>
      <c r="B1011">
        <v>10459.624023</v>
      </c>
      <c r="C1011">
        <v>10568.077148</v>
      </c>
      <c r="D1011">
        <v>10382.726563</v>
      </c>
      <c r="E1011">
        <v>10538.459961</v>
      </c>
      <c r="F1011" t="str">
        <f>_xlfn.VALUETOTEXT(#REF!)</f>
        <v>#REF!</v>
      </c>
      <c r="G1011" s="4">
        <v>10538.459961</v>
      </c>
      <c r="H1011">
        <v>23621787804</v>
      </c>
    </row>
    <row r="1012" spans="1:8" x14ac:dyDescent="0.2">
      <c r="A1012" s="3" t="d">
        <v>2020-09-23</v>
      </c>
      <c r="B1012">
        <v>10535.492188</v>
      </c>
      <c r="C1012">
        <v>10537.828125</v>
      </c>
      <c r="D1012">
        <v>10197.865234000001</v>
      </c>
      <c r="E1012">
        <v>10246.186523</v>
      </c>
      <c r="F1012" t="str">
        <f>_xlfn.VALUETOTEXT(#REF!)</f>
        <v>#REF!</v>
      </c>
      <c r="G1012" s="4">
        <v>10246.186523</v>
      </c>
      <c r="H1012">
        <v>23788661867</v>
      </c>
    </row>
    <row r="1013" spans="1:8" x14ac:dyDescent="0.2">
      <c r="A1013" s="3" t="d">
        <v>2020-09-24</v>
      </c>
      <c r="B1013">
        <v>10248.786133</v>
      </c>
      <c r="C1013">
        <v>10771.056640999999</v>
      </c>
      <c r="D1013">
        <v>10231.490234000001</v>
      </c>
      <c r="E1013">
        <v>10760.066406</v>
      </c>
      <c r="F1013" t="str">
        <f>_xlfn.VALUETOTEXT(#REF!)</f>
        <v>#REF!</v>
      </c>
      <c r="G1013" s="4">
        <v>10760.066406</v>
      </c>
      <c r="H1013">
        <v>47144380902</v>
      </c>
    </row>
    <row r="1014" spans="1:8" x14ac:dyDescent="0.2">
      <c r="A1014" s="3" t="d">
        <v>2020-09-25</v>
      </c>
      <c r="B1014">
        <v>10761.109375</v>
      </c>
      <c r="C1014">
        <v>10777.696289</v>
      </c>
      <c r="D1014">
        <v>10578.914063</v>
      </c>
      <c r="E1014">
        <v>10692.716796999999</v>
      </c>
      <c r="F1014" t="str">
        <f>_xlfn.VALUETOTEXT(#REF!)</f>
        <v>#REF!</v>
      </c>
      <c r="G1014" s="4">
        <v>10692.716796999999</v>
      </c>
      <c r="H1014">
        <v>39348590957</v>
      </c>
    </row>
    <row r="1015" spans="1:8" x14ac:dyDescent="0.2">
      <c r="A1015" s="3" t="d">
        <v>2020-09-26</v>
      </c>
      <c r="B1015">
        <v>10695.575194999999</v>
      </c>
      <c r="C1015">
        <v>10772.999023</v>
      </c>
      <c r="D1015">
        <v>10667.28125</v>
      </c>
      <c r="E1015">
        <v>10750.723633</v>
      </c>
      <c r="F1015" t="str">
        <f>_xlfn.VALUETOTEXT(#REF!)</f>
        <v>#REF!</v>
      </c>
      <c r="G1015" s="4">
        <v>10750.723633</v>
      </c>
      <c r="H1015">
        <v>46852525493</v>
      </c>
    </row>
    <row r="1016" spans="1:8" x14ac:dyDescent="0.2">
      <c r="A1016" s="3" t="d">
        <v>2020-09-27</v>
      </c>
      <c r="B1016">
        <v>10746.892578000001</v>
      </c>
      <c r="C1016">
        <v>10803.976563</v>
      </c>
      <c r="D1016">
        <v>10622.921875</v>
      </c>
      <c r="E1016">
        <v>10775.269531</v>
      </c>
      <c r="F1016" t="str">
        <f>_xlfn.VALUETOTEXT(#REF!)</f>
        <v>#REF!</v>
      </c>
      <c r="G1016" s="4">
        <v>10775.269531</v>
      </c>
      <c r="H1016">
        <v>53745972818</v>
      </c>
    </row>
    <row r="1017" spans="1:8" x14ac:dyDescent="0.2">
      <c r="A1017" s="3" t="d">
        <v>2020-09-28</v>
      </c>
      <c r="B1017">
        <v>10776.613281</v>
      </c>
      <c r="C1017">
        <v>10945.347656</v>
      </c>
      <c r="D1017">
        <v>10703.893555000001</v>
      </c>
      <c r="E1017">
        <v>10709.652344</v>
      </c>
      <c r="F1017" t="str">
        <f>_xlfn.VALUETOTEXT(#REF!)</f>
        <v>#REF!</v>
      </c>
      <c r="G1017" s="4">
        <v>10709.652344</v>
      </c>
      <c r="H1017">
        <v>47762394731</v>
      </c>
    </row>
    <row r="1018" spans="1:8" x14ac:dyDescent="0.2">
      <c r="A1018" s="3" t="d">
        <v>2020-09-29</v>
      </c>
      <c r="B1018">
        <v>10709.650390999999</v>
      </c>
      <c r="C1018">
        <v>10860.000977</v>
      </c>
      <c r="D1018">
        <v>10649.495117</v>
      </c>
      <c r="E1018">
        <v>10844.640625</v>
      </c>
      <c r="F1018" t="str">
        <f>_xlfn.VALUETOTEXT(#REF!)</f>
        <v>#REF!</v>
      </c>
      <c r="G1018" s="4">
        <v>10844.640625</v>
      </c>
      <c r="H1018">
        <v>46582396602</v>
      </c>
    </row>
    <row r="1019" spans="1:8" x14ac:dyDescent="0.2">
      <c r="A1019" s="3" t="d">
        <v>2020-09-30</v>
      </c>
      <c r="B1019">
        <v>10843.871094</v>
      </c>
      <c r="C1019">
        <v>10847.256836</v>
      </c>
      <c r="D1019">
        <v>10669.321289</v>
      </c>
      <c r="E1019">
        <v>10784.491211</v>
      </c>
      <c r="F1019" t="str">
        <f>_xlfn.VALUETOTEXT(#REF!)</f>
        <v>#REF!</v>
      </c>
      <c r="G1019" s="4">
        <v>10784.491211</v>
      </c>
      <c r="H1019">
        <v>44171073700</v>
      </c>
    </row>
    <row r="1020" spans="1:8" x14ac:dyDescent="0.2">
      <c r="A1020" s="3" t="d">
        <v>2020-10-01</v>
      </c>
      <c r="B1020">
        <v>10795.254883</v>
      </c>
      <c r="C1020">
        <v>10933.624023</v>
      </c>
      <c r="D1020">
        <v>10472.356444999999</v>
      </c>
      <c r="E1020">
        <v>10619.452148</v>
      </c>
      <c r="F1020" t="str">
        <f>_xlfn.VALUETOTEXT(#REF!)</f>
        <v>#REF!</v>
      </c>
      <c r="G1020" s="4">
        <v>10619.452148</v>
      </c>
      <c r="H1020">
        <v>40023134100</v>
      </c>
    </row>
    <row r="1021" spans="1:8" x14ac:dyDescent="0.2">
      <c r="A1021" s="3" t="d">
        <v>2020-10-02</v>
      </c>
      <c r="B1021">
        <v>10619.821289</v>
      </c>
      <c r="C1021">
        <v>10657.837890999999</v>
      </c>
      <c r="D1021">
        <v>10416.689453000001</v>
      </c>
      <c r="E1021">
        <v>10575.974609000001</v>
      </c>
      <c r="F1021" t="str">
        <f>_xlfn.VALUETOTEXT(#REF!)</f>
        <v>#REF!</v>
      </c>
      <c r="G1021" s="4">
        <v>10575.974609000001</v>
      </c>
      <c r="H1021">
        <v>48661453918</v>
      </c>
    </row>
    <row r="1022" spans="1:8" x14ac:dyDescent="0.2">
      <c r="A1022" s="3" t="d">
        <v>2020-10-03</v>
      </c>
      <c r="B1022">
        <v>10575.100586</v>
      </c>
      <c r="C1022">
        <v>10598.940430000001</v>
      </c>
      <c r="D1022">
        <v>10511.129883</v>
      </c>
      <c r="E1022">
        <v>10549.329102</v>
      </c>
      <c r="F1022" t="str">
        <f>_xlfn.VALUETOTEXT(#REF!)</f>
        <v>#REF!</v>
      </c>
      <c r="G1022" s="4">
        <v>10549.329102</v>
      </c>
      <c r="H1022">
        <v>44660271563</v>
      </c>
    </row>
    <row r="1023" spans="1:8" x14ac:dyDescent="0.2">
      <c r="A1023" s="3" t="d">
        <v>2020-10-04</v>
      </c>
      <c r="B1023">
        <v>10550.440430000001</v>
      </c>
      <c r="C1023">
        <v>10686</v>
      </c>
      <c r="D1023">
        <v>10534.391602</v>
      </c>
      <c r="E1023">
        <v>10669.583008</v>
      </c>
      <c r="F1023" t="str">
        <f>_xlfn.VALUETOTEXT(#REF!)</f>
        <v>#REF!</v>
      </c>
      <c r="G1023" s="4">
        <v>10669.583008</v>
      </c>
      <c r="H1023">
        <v>71251776995</v>
      </c>
    </row>
    <row r="1024" spans="1:8" x14ac:dyDescent="0.2">
      <c r="A1024" s="3" t="d">
        <v>2020-10-05</v>
      </c>
      <c r="B1024">
        <v>10676.529296999999</v>
      </c>
      <c r="C1024">
        <v>10793.507813</v>
      </c>
      <c r="D1024">
        <v>10634.600586</v>
      </c>
      <c r="E1024">
        <v>10793.339844</v>
      </c>
      <c r="F1024" t="str">
        <f>_xlfn.VALUETOTEXT(#REF!)</f>
        <v>#REF!</v>
      </c>
      <c r="G1024" s="4">
        <v>10793.339844</v>
      </c>
      <c r="H1024">
        <v>47537578009</v>
      </c>
    </row>
    <row r="1025" spans="1:8" x14ac:dyDescent="0.2">
      <c r="A1025" s="3" t="d">
        <v>2020-10-06</v>
      </c>
      <c r="B1025">
        <v>10796.306640999999</v>
      </c>
      <c r="C1025">
        <v>10797.578125</v>
      </c>
      <c r="D1025">
        <v>10528.890625</v>
      </c>
      <c r="E1025">
        <v>10604.40625</v>
      </c>
      <c r="F1025" t="str">
        <f>_xlfn.VALUETOTEXT(#REF!)</f>
        <v>#REF!</v>
      </c>
      <c r="G1025" s="4">
        <v>10604.40625</v>
      </c>
      <c r="H1025">
        <v>42623695307</v>
      </c>
    </row>
    <row r="1026" spans="1:8" x14ac:dyDescent="0.2">
      <c r="A1026" s="3" t="d">
        <v>2020-10-07</v>
      </c>
      <c r="B1026">
        <v>10603.355469</v>
      </c>
      <c r="C1026">
        <v>10680.507813</v>
      </c>
      <c r="D1026">
        <v>10562.506836</v>
      </c>
      <c r="E1026">
        <v>10668.96875</v>
      </c>
      <c r="F1026" t="str">
        <f>_xlfn.VALUETOTEXT(#REF!)</f>
        <v>#REF!</v>
      </c>
      <c r="G1026" s="4">
        <v>10668.96875</v>
      </c>
      <c r="H1026">
        <v>37799458436</v>
      </c>
    </row>
    <row r="1027" spans="1:8" x14ac:dyDescent="0.2">
      <c r="A1027" s="3" t="d">
        <v>2020-10-08</v>
      </c>
      <c r="B1027">
        <v>10669.371094</v>
      </c>
      <c r="C1027">
        <v>10945.737305000001</v>
      </c>
      <c r="D1027">
        <v>10562.606444999999</v>
      </c>
      <c r="E1027">
        <v>10915.685546999999</v>
      </c>
      <c r="F1027" t="str">
        <f>_xlfn.VALUETOTEXT(#REF!)</f>
        <v>#REF!</v>
      </c>
      <c r="G1027" s="4">
        <v>10915.685546999999</v>
      </c>
      <c r="H1027">
        <v>63314794397</v>
      </c>
    </row>
    <row r="1028" spans="1:8" x14ac:dyDescent="0.2">
      <c r="A1028" s="3" t="d">
        <v>2020-10-09</v>
      </c>
      <c r="B1028">
        <v>10927.913086</v>
      </c>
      <c r="C1028">
        <v>11102.671875</v>
      </c>
      <c r="D1028">
        <v>10846.850586</v>
      </c>
      <c r="E1028">
        <v>11064.458008</v>
      </c>
      <c r="F1028" t="str">
        <f>_xlfn.VALUETOTEXT(#REF!)</f>
        <v>#REF!</v>
      </c>
      <c r="G1028" s="4">
        <v>11064.458008</v>
      </c>
      <c r="H1028">
        <v>22799117613</v>
      </c>
    </row>
    <row r="1029" spans="1:8" x14ac:dyDescent="0.2">
      <c r="A1029" s="3" t="d">
        <v>2020-10-10</v>
      </c>
      <c r="B1029">
        <v>11059.142578000001</v>
      </c>
      <c r="C1029">
        <v>11442.210938</v>
      </c>
      <c r="D1029">
        <v>11056.940430000001</v>
      </c>
      <c r="E1029">
        <v>11296.361328000001</v>
      </c>
      <c r="F1029" t="str">
        <f>_xlfn.VALUETOTEXT(#REF!)</f>
        <v>#REF!</v>
      </c>
      <c r="G1029" s="4">
        <v>11296.361328000001</v>
      </c>
      <c r="H1029">
        <v>22877978588</v>
      </c>
    </row>
    <row r="1030" spans="1:8" x14ac:dyDescent="0.2">
      <c r="A1030" s="3" t="d">
        <v>2020-10-11</v>
      </c>
      <c r="B1030">
        <v>11296.082031</v>
      </c>
      <c r="C1030">
        <v>11428.813477</v>
      </c>
      <c r="D1030">
        <v>11288.627930000001</v>
      </c>
      <c r="E1030">
        <v>11384.181640999999</v>
      </c>
      <c r="F1030" t="str">
        <f>_xlfn.VALUETOTEXT(#REF!)</f>
        <v>#REF!</v>
      </c>
      <c r="G1030" s="4">
        <v>11384.181640999999</v>
      </c>
      <c r="H1030">
        <v>19968627060</v>
      </c>
    </row>
    <row r="1031" spans="1:8" x14ac:dyDescent="0.2">
      <c r="A1031" s="3" t="d">
        <v>2020-10-12</v>
      </c>
      <c r="B1031">
        <v>11392.635742</v>
      </c>
      <c r="C1031">
        <v>11698.467773</v>
      </c>
      <c r="D1031">
        <v>11240.686523</v>
      </c>
      <c r="E1031">
        <v>11555.363281</v>
      </c>
      <c r="F1031" t="str">
        <f>_xlfn.VALUETOTEXT(#REF!)</f>
        <v>#REF!</v>
      </c>
      <c r="G1031" s="4">
        <v>11555.363281</v>
      </c>
      <c r="H1031">
        <v>26163972642</v>
      </c>
    </row>
    <row r="1032" spans="1:8" x14ac:dyDescent="0.2">
      <c r="A1032" s="3" t="d">
        <v>2020-10-13</v>
      </c>
      <c r="B1032">
        <v>11548.719727</v>
      </c>
      <c r="C1032">
        <v>11548.984375</v>
      </c>
      <c r="D1032">
        <v>11321.224609000001</v>
      </c>
      <c r="E1032">
        <v>11425.899414</v>
      </c>
      <c r="F1032" t="str">
        <f>_xlfn.VALUETOTEXT(#REF!)</f>
        <v>#REF!</v>
      </c>
      <c r="G1032" s="4">
        <v>11425.899414</v>
      </c>
      <c r="H1032">
        <v>24241420251</v>
      </c>
    </row>
    <row r="1033" spans="1:8" x14ac:dyDescent="0.2">
      <c r="A1033" s="3" t="d">
        <v>2020-10-14</v>
      </c>
      <c r="B1033">
        <v>11429.047852</v>
      </c>
      <c r="C1033">
        <v>11539.977539</v>
      </c>
      <c r="D1033">
        <v>11307.831055000001</v>
      </c>
      <c r="E1033">
        <v>11429.506836</v>
      </c>
      <c r="F1033" t="str">
        <f>_xlfn.VALUETOTEXT(#REF!)</f>
        <v>#REF!</v>
      </c>
      <c r="G1033" s="4">
        <v>11429.506836</v>
      </c>
      <c r="H1033">
        <v>24103426719</v>
      </c>
    </row>
    <row r="1034" spans="1:8" x14ac:dyDescent="0.2">
      <c r="A1034" s="3" t="d">
        <v>2020-10-15</v>
      </c>
      <c r="B1034">
        <v>11426.602539</v>
      </c>
      <c r="C1034">
        <v>11569.914063</v>
      </c>
      <c r="D1034">
        <v>11303.603515999999</v>
      </c>
      <c r="E1034">
        <v>11495.349609000001</v>
      </c>
      <c r="F1034" t="str">
        <f>_xlfn.VALUETOTEXT(#REF!)</f>
        <v>#REF!</v>
      </c>
      <c r="G1034" s="4">
        <v>11495.349609000001</v>
      </c>
      <c r="H1034">
        <v>24487233058</v>
      </c>
    </row>
    <row r="1035" spans="1:8" x14ac:dyDescent="0.2">
      <c r="A1035" s="3" t="d">
        <v>2020-10-16</v>
      </c>
      <c r="B1035">
        <v>11502.828125</v>
      </c>
      <c r="C1035">
        <v>11540.061523</v>
      </c>
      <c r="D1035">
        <v>11223.012694999999</v>
      </c>
      <c r="E1035">
        <v>11322.123046999999</v>
      </c>
      <c r="F1035" t="str">
        <f>_xlfn.VALUETOTEXT(#REF!)</f>
        <v>#REF!</v>
      </c>
      <c r="G1035" s="4">
        <v>11322.123046999999</v>
      </c>
      <c r="H1035">
        <v>25635480772</v>
      </c>
    </row>
    <row r="1036" spans="1:8" x14ac:dyDescent="0.2">
      <c r="A1036" s="3" t="d">
        <v>2020-10-17</v>
      </c>
      <c r="B1036">
        <v>11322.123046999999</v>
      </c>
      <c r="C1036">
        <v>11386.261719</v>
      </c>
      <c r="D1036">
        <v>11285.345703000001</v>
      </c>
      <c r="E1036">
        <v>11358.101563</v>
      </c>
      <c r="F1036" t="str">
        <f>_xlfn.VALUETOTEXT(#REF!)</f>
        <v>#REF!</v>
      </c>
      <c r="G1036" s="4">
        <v>11358.101563</v>
      </c>
      <c r="H1036">
        <v>19130430174</v>
      </c>
    </row>
    <row r="1037" spans="1:8" x14ac:dyDescent="0.2">
      <c r="A1037" s="3" t="d">
        <v>2020-10-18</v>
      </c>
      <c r="B1037">
        <v>11355.982421999999</v>
      </c>
      <c r="C1037">
        <v>11483.359375</v>
      </c>
      <c r="D1037">
        <v>11347.578125</v>
      </c>
      <c r="E1037">
        <v>11483.359375</v>
      </c>
      <c r="F1037" t="str">
        <f>_xlfn.VALUETOTEXT(#REF!)</f>
        <v>#REF!</v>
      </c>
      <c r="G1037" s="4">
        <v>11483.359375</v>
      </c>
      <c r="H1037">
        <v>18283314340</v>
      </c>
    </row>
    <row r="1038" spans="1:8" x14ac:dyDescent="0.2">
      <c r="A1038" s="3" t="d">
        <v>2020-10-19</v>
      </c>
      <c r="B1038">
        <v>11495.038086</v>
      </c>
      <c r="C1038">
        <v>11799.092773</v>
      </c>
      <c r="D1038">
        <v>11408.290039</v>
      </c>
      <c r="E1038">
        <v>11742.037109000001</v>
      </c>
      <c r="F1038" t="str">
        <f>_xlfn.VALUETOTEXT(#REF!)</f>
        <v>#REF!</v>
      </c>
      <c r="G1038" s="4">
        <v>11742.037109000001</v>
      </c>
      <c r="H1038">
        <v>23860769928</v>
      </c>
    </row>
    <row r="1039" spans="1:8" x14ac:dyDescent="0.2">
      <c r="A1039" s="3" t="d">
        <v>2020-10-20</v>
      </c>
      <c r="B1039">
        <v>11745.974609000001</v>
      </c>
      <c r="C1039">
        <v>11999.917969</v>
      </c>
      <c r="D1039">
        <v>11681.480469</v>
      </c>
      <c r="E1039">
        <v>11916.334961</v>
      </c>
      <c r="F1039" t="str">
        <f>_xlfn.VALUETOTEXT(#REF!)</f>
        <v>#REF!</v>
      </c>
      <c r="G1039" s="4">
        <v>11916.334961</v>
      </c>
      <c r="H1039">
        <v>30915821592</v>
      </c>
    </row>
    <row r="1040" spans="1:8" x14ac:dyDescent="0.2">
      <c r="A1040" s="3" t="d">
        <v>2020-10-21</v>
      </c>
      <c r="B1040">
        <v>11913.077148</v>
      </c>
      <c r="C1040">
        <v>13184.566406</v>
      </c>
      <c r="D1040">
        <v>11900.928711</v>
      </c>
      <c r="E1040">
        <v>12823.689453000001</v>
      </c>
      <c r="F1040" t="str">
        <f>_xlfn.VALUETOTEXT(#REF!)</f>
        <v>#REF!</v>
      </c>
      <c r="G1040" s="4">
        <v>12823.689453000001</v>
      </c>
      <c r="H1040">
        <v>43414712626</v>
      </c>
    </row>
    <row r="1041" spans="1:8" x14ac:dyDescent="0.2">
      <c r="A1041" s="3" t="d">
        <v>2020-10-22</v>
      </c>
      <c r="B1041">
        <v>12801.635742</v>
      </c>
      <c r="C1041">
        <v>13161.59375</v>
      </c>
      <c r="D1041">
        <v>12717.09375</v>
      </c>
      <c r="E1041">
        <v>12965.891602</v>
      </c>
      <c r="F1041" t="str">
        <f>_xlfn.VALUETOTEXT(#REF!)</f>
        <v>#REF!</v>
      </c>
      <c r="G1041" s="4">
        <v>12965.891602</v>
      </c>
      <c r="H1041">
        <v>34729759598</v>
      </c>
    </row>
    <row r="1042" spans="1:8" x14ac:dyDescent="0.2">
      <c r="A1042" s="3" t="d">
        <v>2020-10-23</v>
      </c>
      <c r="B1042">
        <v>12971.548828000001</v>
      </c>
      <c r="C1042">
        <v>13015.961914</v>
      </c>
      <c r="D1042">
        <v>12752.647461</v>
      </c>
      <c r="E1042">
        <v>12931.539063</v>
      </c>
      <c r="F1042" t="str">
        <f>_xlfn.VALUETOTEXT(#REF!)</f>
        <v>#REF!</v>
      </c>
      <c r="G1042" s="4">
        <v>12931.539063</v>
      </c>
      <c r="H1042">
        <v>28974975003</v>
      </c>
    </row>
    <row r="1043" spans="1:8" x14ac:dyDescent="0.2">
      <c r="A1043" s="3" t="d">
        <v>2020-10-24</v>
      </c>
      <c r="B1043">
        <v>12931.574219</v>
      </c>
      <c r="C1043">
        <v>13145.066406</v>
      </c>
      <c r="D1043">
        <v>12885.747069999999</v>
      </c>
      <c r="E1043">
        <v>13108.0625</v>
      </c>
      <c r="F1043" t="str">
        <f>_xlfn.VALUETOTEXT(#REF!)</f>
        <v>#REF!</v>
      </c>
      <c r="G1043" s="4">
        <v>13108.0625</v>
      </c>
      <c r="H1043">
        <v>24542317940</v>
      </c>
    </row>
    <row r="1044" spans="1:8" x14ac:dyDescent="0.2">
      <c r="A1044" s="3" t="d">
        <v>2020-10-25</v>
      </c>
      <c r="B1044">
        <v>13108.063477</v>
      </c>
      <c r="C1044">
        <v>13329.183594</v>
      </c>
      <c r="D1044">
        <v>12910.061523</v>
      </c>
      <c r="E1044">
        <v>13031.173828000001</v>
      </c>
      <c r="F1044" t="str">
        <f>_xlfn.VALUETOTEXT(#REF!)</f>
        <v>#REF!</v>
      </c>
      <c r="G1044" s="4">
        <v>13031.173828000001</v>
      </c>
      <c r="H1044">
        <v>24406920575</v>
      </c>
    </row>
    <row r="1045" spans="1:8" x14ac:dyDescent="0.2">
      <c r="A1045" s="3" t="d">
        <v>2020-10-26</v>
      </c>
      <c r="B1045">
        <v>13031.201171999999</v>
      </c>
      <c r="C1045">
        <v>13225.297852</v>
      </c>
      <c r="D1045">
        <v>12822.382813</v>
      </c>
      <c r="E1045">
        <v>13075.248046999999</v>
      </c>
      <c r="F1045" t="str">
        <f>_xlfn.VALUETOTEXT(#REF!)</f>
        <v>#REF!</v>
      </c>
      <c r="G1045" s="4">
        <v>13075.248046999999</v>
      </c>
      <c r="H1045">
        <v>29461458313</v>
      </c>
    </row>
    <row r="1046" spans="1:8" x14ac:dyDescent="0.2">
      <c r="A1046" s="3" t="d">
        <v>2020-10-27</v>
      </c>
      <c r="B1046">
        <v>13075.242188</v>
      </c>
      <c r="C1046">
        <v>13759.668944999999</v>
      </c>
      <c r="D1046">
        <v>13060.837890999999</v>
      </c>
      <c r="E1046">
        <v>13654.21875</v>
      </c>
      <c r="F1046" t="str">
        <f>_xlfn.VALUETOTEXT(#REF!)</f>
        <v>#REF!</v>
      </c>
      <c r="G1046" s="4">
        <v>13654.21875</v>
      </c>
      <c r="H1046">
        <v>33749878156</v>
      </c>
    </row>
    <row r="1047" spans="1:8" x14ac:dyDescent="0.2">
      <c r="A1047" s="3" t="d">
        <v>2020-10-28</v>
      </c>
      <c r="B1047">
        <v>13654.214844</v>
      </c>
      <c r="C1047">
        <v>13837.695313</v>
      </c>
      <c r="D1047">
        <v>12932.250977</v>
      </c>
      <c r="E1047">
        <v>13271.285156</v>
      </c>
      <c r="F1047" t="str">
        <f>_xlfn.VALUETOTEXT(#REF!)</f>
        <v>#REF!</v>
      </c>
      <c r="G1047" s="4">
        <v>13271.285156</v>
      </c>
      <c r="H1047">
        <v>35867318895</v>
      </c>
    </row>
    <row r="1048" spans="1:8" x14ac:dyDescent="0.2">
      <c r="A1048" s="3" t="d">
        <v>2020-10-29</v>
      </c>
      <c r="B1048">
        <v>13271.298828000001</v>
      </c>
      <c r="C1048">
        <v>13612.047852</v>
      </c>
      <c r="D1048">
        <v>12980.059569999999</v>
      </c>
      <c r="E1048">
        <v>13437.882813</v>
      </c>
      <c r="F1048" t="str">
        <f>_xlfn.VALUETOTEXT(#REF!)</f>
        <v>#REF!</v>
      </c>
      <c r="G1048" s="4">
        <v>13437.882813</v>
      </c>
      <c r="H1048">
        <v>56499499598</v>
      </c>
    </row>
    <row r="1049" spans="1:8" x14ac:dyDescent="0.2">
      <c r="A1049" s="3" t="d">
        <v>2020-10-30</v>
      </c>
      <c r="B1049">
        <v>13437.874023</v>
      </c>
      <c r="C1049">
        <v>13651.516602</v>
      </c>
      <c r="D1049">
        <v>13136.198242</v>
      </c>
      <c r="E1049">
        <v>13546.522461</v>
      </c>
      <c r="F1049" t="str">
        <f>_xlfn.VALUETOTEXT(#REF!)</f>
        <v>#REF!</v>
      </c>
      <c r="G1049" s="4">
        <v>13546.522461</v>
      </c>
      <c r="H1049">
        <v>30581485201</v>
      </c>
    </row>
    <row r="1050" spans="1:8" x14ac:dyDescent="0.2">
      <c r="A1050" s="3" t="d">
        <v>2020-10-31</v>
      </c>
      <c r="B1050">
        <v>13546.532227</v>
      </c>
      <c r="C1050">
        <v>14028.213867</v>
      </c>
      <c r="D1050">
        <v>13457.530273</v>
      </c>
      <c r="E1050">
        <v>13780.995117</v>
      </c>
      <c r="F1050" t="str">
        <f>_xlfn.VALUETOTEXT(#REF!)</f>
        <v>#REF!</v>
      </c>
      <c r="G1050" s="4">
        <v>13780.995117</v>
      </c>
      <c r="H1050">
        <v>30306464719</v>
      </c>
    </row>
    <row r="1051" spans="1:8" x14ac:dyDescent="0.2">
      <c r="A1051" s="3" t="d">
        <v>2020-11-01</v>
      </c>
      <c r="B1051">
        <v>13780.995117</v>
      </c>
      <c r="C1051">
        <v>13862.033203000001</v>
      </c>
      <c r="D1051">
        <v>13628.377930000001</v>
      </c>
      <c r="E1051">
        <v>13737.109375</v>
      </c>
      <c r="F1051" t="str">
        <f>_xlfn.VALUETOTEXT(#REF!)</f>
        <v>#REF!</v>
      </c>
      <c r="G1051" s="4">
        <v>13737.109375</v>
      </c>
      <c r="H1051">
        <v>24453857900</v>
      </c>
    </row>
    <row r="1052" spans="1:8" x14ac:dyDescent="0.2">
      <c r="A1052" s="3" t="d">
        <v>2020-11-02</v>
      </c>
      <c r="B1052">
        <v>13737.032227</v>
      </c>
      <c r="C1052">
        <v>13808.323242</v>
      </c>
      <c r="D1052">
        <v>13243.160156</v>
      </c>
      <c r="E1052">
        <v>13550.489258</v>
      </c>
      <c r="F1052" t="str">
        <f>_xlfn.VALUETOTEXT(#REF!)</f>
        <v>#REF!</v>
      </c>
      <c r="G1052" s="4">
        <v>13550.489258</v>
      </c>
      <c r="H1052">
        <v>30771455468</v>
      </c>
    </row>
    <row r="1053" spans="1:8" x14ac:dyDescent="0.2">
      <c r="A1053" s="3" t="d">
        <v>2020-11-03</v>
      </c>
      <c r="B1053">
        <v>13550.451171999999</v>
      </c>
      <c r="C1053">
        <v>13984.981444999999</v>
      </c>
      <c r="D1053">
        <v>13325.441406</v>
      </c>
      <c r="E1053">
        <v>13950.300781</v>
      </c>
      <c r="F1053" t="str">
        <f>_xlfn.VALUETOTEXT(#REF!)</f>
        <v>#REF!</v>
      </c>
      <c r="G1053" s="4">
        <v>13950.300781</v>
      </c>
      <c r="H1053">
        <v>29869951617</v>
      </c>
    </row>
    <row r="1054" spans="1:8" x14ac:dyDescent="0.2">
      <c r="A1054" s="3" t="d">
        <v>2020-11-04</v>
      </c>
      <c r="B1054">
        <v>13950.488281</v>
      </c>
      <c r="C1054">
        <v>14218.766602</v>
      </c>
      <c r="D1054">
        <v>13580.471680000001</v>
      </c>
      <c r="E1054">
        <v>14133.707031</v>
      </c>
      <c r="F1054" t="str">
        <f>_xlfn.VALUETOTEXT(#REF!)</f>
        <v>#REF!</v>
      </c>
      <c r="G1054" s="4">
        <v>14133.707031</v>
      </c>
      <c r="H1054">
        <v>35116364962</v>
      </c>
    </row>
    <row r="1055" spans="1:8" x14ac:dyDescent="0.2">
      <c r="A1055" s="3" t="d">
        <v>2020-11-05</v>
      </c>
      <c r="B1055">
        <v>14133.733398</v>
      </c>
      <c r="C1055">
        <v>15706.404296999999</v>
      </c>
      <c r="D1055">
        <v>14102.088867</v>
      </c>
      <c r="E1055">
        <v>15579.848633</v>
      </c>
      <c r="F1055" t="str">
        <f>_xlfn.VALUETOTEXT(#REF!)</f>
        <v>#REF!</v>
      </c>
      <c r="G1055" s="4">
        <v>15579.848633</v>
      </c>
      <c r="H1055">
        <v>40856321439</v>
      </c>
    </row>
    <row r="1056" spans="1:8" x14ac:dyDescent="0.2">
      <c r="A1056" s="3" t="d">
        <v>2020-11-06</v>
      </c>
      <c r="B1056">
        <v>15579.729492</v>
      </c>
      <c r="C1056">
        <v>15903.4375</v>
      </c>
      <c r="D1056">
        <v>15226.839844</v>
      </c>
      <c r="E1056">
        <v>15565.880859000001</v>
      </c>
      <c r="F1056" t="str">
        <f>_xlfn.VALUETOTEXT(#REF!)</f>
        <v>#REF!</v>
      </c>
      <c r="G1056" s="4">
        <v>15565.880859000001</v>
      </c>
      <c r="H1056">
        <v>39837841971</v>
      </c>
    </row>
    <row r="1057" spans="1:8" x14ac:dyDescent="0.2">
      <c r="A1057" s="3" t="d">
        <v>2020-11-07</v>
      </c>
      <c r="B1057">
        <v>15565.880859000001</v>
      </c>
      <c r="C1057">
        <v>15737.095703000001</v>
      </c>
      <c r="D1057">
        <v>14423.203125</v>
      </c>
      <c r="E1057">
        <v>14833.753906</v>
      </c>
      <c r="F1057" t="str">
        <f>_xlfn.VALUETOTEXT(#REF!)</f>
        <v>#REF!</v>
      </c>
      <c r="G1057" s="4">
        <v>14833.753906</v>
      </c>
      <c r="H1057">
        <v>35024953706</v>
      </c>
    </row>
    <row r="1058" spans="1:8" x14ac:dyDescent="0.2">
      <c r="A1058" s="3" t="d">
        <v>2020-11-08</v>
      </c>
      <c r="B1058">
        <v>14833.753906</v>
      </c>
      <c r="C1058">
        <v>15637.320313</v>
      </c>
      <c r="D1058">
        <v>14744.110352</v>
      </c>
      <c r="E1058">
        <v>15479.567383</v>
      </c>
      <c r="F1058" t="str">
        <f>_xlfn.VALUETOTEXT(#REF!)</f>
        <v>#REF!</v>
      </c>
      <c r="G1058" s="4">
        <v>15479.567383</v>
      </c>
      <c r="H1058">
        <v>26632075029</v>
      </c>
    </row>
    <row r="1059" spans="1:8" x14ac:dyDescent="0.2">
      <c r="A1059" s="3" t="d">
        <v>2020-11-09</v>
      </c>
      <c r="B1059">
        <v>15479.595703000001</v>
      </c>
      <c r="C1059">
        <v>15785.136719</v>
      </c>
      <c r="D1059">
        <v>14865.529296999999</v>
      </c>
      <c r="E1059">
        <v>15332.315430000001</v>
      </c>
      <c r="F1059" t="str">
        <f>_xlfn.VALUETOTEXT(#REF!)</f>
        <v>#REF!</v>
      </c>
      <c r="G1059" s="4">
        <v>15332.315430000001</v>
      </c>
      <c r="H1059">
        <v>34149115566</v>
      </c>
    </row>
    <row r="1060" spans="1:8" x14ac:dyDescent="0.2">
      <c r="A1060" s="3" t="d">
        <v>2020-11-10</v>
      </c>
      <c r="B1060">
        <v>15332.350586</v>
      </c>
      <c r="C1060">
        <v>15450.329102</v>
      </c>
      <c r="D1060">
        <v>15124.959961</v>
      </c>
      <c r="E1060">
        <v>15290.902344</v>
      </c>
      <c r="F1060" t="str">
        <f>_xlfn.VALUETOTEXT(#REF!)</f>
        <v>#REF!</v>
      </c>
      <c r="G1060" s="4">
        <v>15290.902344</v>
      </c>
      <c r="H1060">
        <v>25574938143</v>
      </c>
    </row>
    <row r="1061" spans="1:8" x14ac:dyDescent="0.2">
      <c r="A1061" s="3" t="d">
        <v>2020-11-11</v>
      </c>
      <c r="B1061">
        <v>15290.909180000001</v>
      </c>
      <c r="C1061">
        <v>15916.260742</v>
      </c>
      <c r="D1061">
        <v>15290.006836</v>
      </c>
      <c r="E1061">
        <v>15701.339844</v>
      </c>
      <c r="F1061" t="str">
        <f>_xlfn.VALUETOTEXT(#REF!)</f>
        <v>#REF!</v>
      </c>
      <c r="G1061" s="4">
        <v>15701.339844</v>
      </c>
      <c r="H1061">
        <v>29772374934</v>
      </c>
    </row>
    <row r="1062" spans="1:8" x14ac:dyDescent="0.2">
      <c r="A1062" s="3" t="d">
        <v>2020-11-12</v>
      </c>
      <c r="B1062">
        <v>15701.298828000001</v>
      </c>
      <c r="C1062">
        <v>16305.003906</v>
      </c>
      <c r="D1062">
        <v>15534.771484000001</v>
      </c>
      <c r="E1062">
        <v>16276.34375</v>
      </c>
      <c r="F1062" t="str">
        <f>_xlfn.VALUETOTEXT(#REF!)</f>
        <v>#REF!</v>
      </c>
      <c r="G1062" s="4">
        <v>16276.34375</v>
      </c>
      <c r="H1062">
        <v>34175758344</v>
      </c>
    </row>
    <row r="1063" spans="1:8" x14ac:dyDescent="0.2">
      <c r="A1063" s="3" t="d">
        <v>2020-11-13</v>
      </c>
      <c r="B1063">
        <v>16276.440430000001</v>
      </c>
      <c r="C1063">
        <v>16463.177734000001</v>
      </c>
      <c r="D1063">
        <v>15992.152344</v>
      </c>
      <c r="E1063">
        <v>16317.808594</v>
      </c>
      <c r="F1063" t="str">
        <f>_xlfn.VALUETOTEXT(#REF!)</f>
        <v>#REF!</v>
      </c>
      <c r="G1063" s="4">
        <v>16317.808594</v>
      </c>
      <c r="H1063">
        <v>31599492172</v>
      </c>
    </row>
    <row r="1064" spans="1:8" x14ac:dyDescent="0.2">
      <c r="A1064" s="3" t="d">
        <v>2020-11-14</v>
      </c>
      <c r="B1064">
        <v>16317.808594</v>
      </c>
      <c r="C1064">
        <v>16317.808594</v>
      </c>
      <c r="D1064">
        <v>15749.193359000001</v>
      </c>
      <c r="E1064">
        <v>16068.138671999999</v>
      </c>
      <c r="F1064" t="str">
        <f>_xlfn.VALUETOTEXT(#REF!)</f>
        <v>#REF!</v>
      </c>
      <c r="G1064" s="4">
        <v>16068.138671999999</v>
      </c>
      <c r="H1064">
        <v>27481710135</v>
      </c>
    </row>
    <row r="1065" spans="1:8" x14ac:dyDescent="0.2">
      <c r="A1065" s="3" t="d">
        <v>2020-11-15</v>
      </c>
      <c r="B1065">
        <v>16068.139648</v>
      </c>
      <c r="C1065">
        <v>16123.110352</v>
      </c>
      <c r="D1065">
        <v>15793.534180000001</v>
      </c>
      <c r="E1065">
        <v>15955.587890999999</v>
      </c>
      <c r="F1065" t="str">
        <f>_xlfn.VALUETOTEXT(#REF!)</f>
        <v>#REF!</v>
      </c>
      <c r="G1065" s="4">
        <v>15955.587890999999</v>
      </c>
      <c r="H1065">
        <v>23653867583</v>
      </c>
    </row>
    <row r="1066" spans="1:8" x14ac:dyDescent="0.2">
      <c r="A1066" s="3" t="d">
        <v>2020-11-16</v>
      </c>
      <c r="B1066">
        <v>15955.577148</v>
      </c>
      <c r="C1066">
        <v>16816.181640999999</v>
      </c>
      <c r="D1066">
        <v>15880.706055000001</v>
      </c>
      <c r="E1066">
        <v>16716.111327999999</v>
      </c>
      <c r="F1066" t="str">
        <f>_xlfn.VALUETOTEXT(#REF!)</f>
        <v>#REF!</v>
      </c>
      <c r="G1066" s="4">
        <v>16716.111327999999</v>
      </c>
      <c r="H1066">
        <v>31526766675</v>
      </c>
    </row>
    <row r="1067" spans="1:8" x14ac:dyDescent="0.2">
      <c r="A1067" s="3" t="d">
        <v>2020-11-17</v>
      </c>
      <c r="B1067">
        <v>16685.691406000002</v>
      </c>
      <c r="C1067">
        <v>17782.919922000001</v>
      </c>
      <c r="D1067">
        <v>16564.544922000001</v>
      </c>
      <c r="E1067">
        <v>17645.40625</v>
      </c>
      <c r="F1067" t="str">
        <f>_xlfn.VALUETOTEXT(#REF!)</f>
        <v>#REF!</v>
      </c>
      <c r="G1067" s="4">
        <v>17645.40625</v>
      </c>
      <c r="H1067">
        <v>39006849170</v>
      </c>
    </row>
    <row r="1068" spans="1:8" x14ac:dyDescent="0.2">
      <c r="A1068" s="3" t="d">
        <v>2020-11-18</v>
      </c>
      <c r="B1068">
        <v>17645.191406000002</v>
      </c>
      <c r="C1068">
        <v>18393.949218999998</v>
      </c>
      <c r="D1068">
        <v>17352.90625</v>
      </c>
      <c r="E1068">
        <v>17804.005859000001</v>
      </c>
      <c r="F1068" t="str">
        <f>_xlfn.VALUETOTEXT(#REF!)</f>
        <v>#REF!</v>
      </c>
      <c r="G1068" s="4">
        <v>17804.005859000001</v>
      </c>
      <c r="H1068">
        <v>49064800278</v>
      </c>
    </row>
    <row r="1069" spans="1:8" x14ac:dyDescent="0.2">
      <c r="A1069" s="3" t="d">
        <v>2020-11-19</v>
      </c>
      <c r="B1069">
        <v>17803.861327999999</v>
      </c>
      <c r="C1069">
        <v>18119.546875</v>
      </c>
      <c r="D1069">
        <v>17382.554688</v>
      </c>
      <c r="E1069">
        <v>17817.089843999998</v>
      </c>
      <c r="F1069" t="str">
        <f>_xlfn.VALUETOTEXT(#REF!)</f>
        <v>#REF!</v>
      </c>
      <c r="G1069" s="4">
        <v>17817.089843999998</v>
      </c>
      <c r="H1069">
        <v>36985055355</v>
      </c>
    </row>
    <row r="1070" spans="1:8" x14ac:dyDescent="0.2">
      <c r="A1070" s="3" t="d">
        <v>2020-11-20</v>
      </c>
      <c r="B1070">
        <v>17817.083984000001</v>
      </c>
      <c r="C1070">
        <v>18773.226563</v>
      </c>
      <c r="D1070">
        <v>17765.794922000001</v>
      </c>
      <c r="E1070">
        <v>18621.314452999999</v>
      </c>
      <c r="F1070" t="str">
        <f>_xlfn.VALUETOTEXT(#REF!)</f>
        <v>#REF!</v>
      </c>
      <c r="G1070" s="4">
        <v>18621.314452999999</v>
      </c>
      <c r="H1070">
        <v>36992873940</v>
      </c>
    </row>
    <row r="1071" spans="1:8" x14ac:dyDescent="0.2">
      <c r="A1071" s="3" t="d">
        <v>2020-11-21</v>
      </c>
      <c r="B1071">
        <v>18621.316406000002</v>
      </c>
      <c r="C1071">
        <v>18936.621093999998</v>
      </c>
      <c r="D1071">
        <v>18444.359375</v>
      </c>
      <c r="E1071">
        <v>18642.232422000001</v>
      </c>
      <c r="F1071" t="str">
        <f>_xlfn.VALUETOTEXT(#REF!)</f>
        <v>#REF!</v>
      </c>
      <c r="G1071" s="4">
        <v>18642.232422000001</v>
      </c>
      <c r="H1071">
        <v>39650210707</v>
      </c>
    </row>
    <row r="1072" spans="1:8" x14ac:dyDescent="0.2">
      <c r="A1072" s="3" t="d">
        <v>2020-11-22</v>
      </c>
      <c r="B1072">
        <v>18642.232422000001</v>
      </c>
      <c r="C1072">
        <v>18688.96875</v>
      </c>
      <c r="D1072">
        <v>17671.384765999999</v>
      </c>
      <c r="E1072">
        <v>18370.001952999999</v>
      </c>
      <c r="F1072" t="str">
        <f>_xlfn.VALUETOTEXT(#REF!)</f>
        <v>#REF!</v>
      </c>
      <c r="G1072" s="4">
        <v>18370.001952999999</v>
      </c>
      <c r="H1072">
        <v>41280434226</v>
      </c>
    </row>
    <row r="1073" spans="1:8" x14ac:dyDescent="0.2">
      <c r="A1073" s="3" t="d">
        <v>2020-11-23</v>
      </c>
      <c r="B1073">
        <v>18370.017577999999</v>
      </c>
      <c r="C1073">
        <v>18711.425781000002</v>
      </c>
      <c r="D1073">
        <v>18000.796875</v>
      </c>
      <c r="E1073">
        <v>18364.121093999998</v>
      </c>
      <c r="F1073" t="str">
        <f>_xlfn.VALUETOTEXT(#REF!)</f>
        <v>#REF!</v>
      </c>
      <c r="G1073" s="4">
        <v>18364.121093999998</v>
      </c>
      <c r="H1073">
        <v>42741112308</v>
      </c>
    </row>
    <row r="1074" spans="1:8" x14ac:dyDescent="0.2">
      <c r="A1074" s="3" t="d">
        <v>2020-11-24</v>
      </c>
      <c r="B1074">
        <v>18365.015625</v>
      </c>
      <c r="C1074">
        <v>19348.271484000001</v>
      </c>
      <c r="D1074">
        <v>18128.65625</v>
      </c>
      <c r="E1074">
        <v>19107.464843999998</v>
      </c>
      <c r="F1074" t="str">
        <f>_xlfn.VALUETOTEXT(#REF!)</f>
        <v>#REF!</v>
      </c>
      <c r="G1074" s="4">
        <v>19107.464843999998</v>
      </c>
      <c r="H1074">
        <v>51469565009</v>
      </c>
    </row>
    <row r="1075" spans="1:8" x14ac:dyDescent="0.2">
      <c r="A1075" s="3" t="d">
        <v>2020-11-25</v>
      </c>
      <c r="B1075">
        <v>19104.410156000002</v>
      </c>
      <c r="C1075">
        <v>19390.964843999998</v>
      </c>
      <c r="D1075">
        <v>18581.146484000001</v>
      </c>
      <c r="E1075">
        <v>18732.121093999998</v>
      </c>
      <c r="F1075" t="str">
        <f>_xlfn.VALUETOTEXT(#REF!)</f>
        <v>#REF!</v>
      </c>
      <c r="G1075" s="4">
        <v>18732.121093999998</v>
      </c>
      <c r="H1075">
        <v>43710357371</v>
      </c>
    </row>
    <row r="1076" spans="1:8" x14ac:dyDescent="0.2">
      <c r="A1076" s="3" t="d">
        <v>2020-11-26</v>
      </c>
      <c r="B1076">
        <v>18729.839843999998</v>
      </c>
      <c r="C1076">
        <v>18866.285156000002</v>
      </c>
      <c r="D1076">
        <v>16351.035156</v>
      </c>
      <c r="E1076">
        <v>17150.623047000001</v>
      </c>
      <c r="F1076" t="str">
        <f>_xlfn.VALUETOTEXT(#REF!)</f>
        <v>#REF!</v>
      </c>
      <c r="G1076" s="4">
        <v>17150.623047000001</v>
      </c>
      <c r="H1076">
        <v>61396835737</v>
      </c>
    </row>
    <row r="1077" spans="1:8" x14ac:dyDescent="0.2">
      <c r="A1077" s="3" t="d">
        <v>2020-11-27</v>
      </c>
      <c r="B1077">
        <v>17153.914063</v>
      </c>
      <c r="C1077">
        <v>17445.023438</v>
      </c>
      <c r="D1077">
        <v>16526.423827999999</v>
      </c>
      <c r="E1077">
        <v>17108.402343999998</v>
      </c>
      <c r="F1077" t="str">
        <f>_xlfn.VALUETOTEXT(#REF!)</f>
        <v>#REF!</v>
      </c>
      <c r="G1077" s="4">
        <v>17108.402343999998</v>
      </c>
      <c r="H1077">
        <v>38886494645</v>
      </c>
    </row>
    <row r="1078" spans="1:8" x14ac:dyDescent="0.2">
      <c r="A1078" s="3" t="d">
        <v>2020-11-28</v>
      </c>
      <c r="B1078">
        <v>17112.933593999998</v>
      </c>
      <c r="C1078">
        <v>17853.939452999999</v>
      </c>
      <c r="D1078">
        <v>16910.652343999998</v>
      </c>
      <c r="E1078">
        <v>17717.414063</v>
      </c>
      <c r="F1078" t="str">
        <f>_xlfn.VALUETOTEXT(#REF!)</f>
        <v>#REF!</v>
      </c>
      <c r="G1078" s="4">
        <v>17717.414063</v>
      </c>
      <c r="H1078">
        <v>32601040734</v>
      </c>
    </row>
    <row r="1079" spans="1:8" x14ac:dyDescent="0.2">
      <c r="A1079" s="3" t="d">
        <v>2020-11-29</v>
      </c>
      <c r="B1079">
        <v>17719.634765999999</v>
      </c>
      <c r="C1079">
        <v>18283.628906000002</v>
      </c>
      <c r="D1079">
        <v>17559.117188</v>
      </c>
      <c r="E1079">
        <v>18177.484375</v>
      </c>
      <c r="F1079" t="str">
        <f>_xlfn.VALUETOTEXT(#REF!)</f>
        <v>#REF!</v>
      </c>
      <c r="G1079" s="4">
        <v>18177.484375</v>
      </c>
      <c r="H1079">
        <v>31133957704</v>
      </c>
    </row>
    <row r="1080" spans="1:8" x14ac:dyDescent="0.2">
      <c r="A1080" s="3" t="d">
        <v>2020-11-30</v>
      </c>
      <c r="B1080">
        <v>18178.322265999999</v>
      </c>
      <c r="C1080">
        <v>19749.263672000001</v>
      </c>
      <c r="D1080">
        <v>18178.322265999999</v>
      </c>
      <c r="E1080">
        <v>19625.835938</v>
      </c>
      <c r="F1080" t="str">
        <f>_xlfn.VALUETOTEXT(#REF!)</f>
        <v>#REF!</v>
      </c>
      <c r="G1080" s="4">
        <v>19625.835938</v>
      </c>
      <c r="H1080">
        <v>47728480399</v>
      </c>
    </row>
    <row r="1081" spans="1:8" x14ac:dyDescent="0.2">
      <c r="A1081" s="3" t="d">
        <v>2020-12-01</v>
      </c>
      <c r="B1081">
        <v>19633.769531000002</v>
      </c>
      <c r="C1081">
        <v>19845.974609000001</v>
      </c>
      <c r="D1081">
        <v>18321.921875</v>
      </c>
      <c r="E1081">
        <v>18802.998047000001</v>
      </c>
      <c r="F1081" t="str">
        <f>_xlfn.VALUETOTEXT(#REF!)</f>
        <v>#REF!</v>
      </c>
      <c r="G1081" s="4">
        <v>18802.998047000001</v>
      </c>
      <c r="H1081">
        <v>49633658712</v>
      </c>
    </row>
    <row r="1082" spans="1:8" x14ac:dyDescent="0.2">
      <c r="A1082" s="3" t="d">
        <v>2020-12-02</v>
      </c>
      <c r="B1082">
        <v>18801.744140999999</v>
      </c>
      <c r="C1082">
        <v>19308.330077999999</v>
      </c>
      <c r="D1082">
        <v>18347.71875</v>
      </c>
      <c r="E1082">
        <v>19201.091797000001</v>
      </c>
      <c r="F1082" t="str">
        <f>_xlfn.VALUETOTEXT(#REF!)</f>
        <v>#REF!</v>
      </c>
      <c r="G1082" s="4">
        <v>19201.091797000001</v>
      </c>
      <c r="H1082">
        <v>37387697139</v>
      </c>
    </row>
    <row r="1083" spans="1:8" x14ac:dyDescent="0.2">
      <c r="A1083" s="3" t="d">
        <v>2020-12-03</v>
      </c>
      <c r="B1083">
        <v>19205.925781000002</v>
      </c>
      <c r="C1083">
        <v>19566.191406000002</v>
      </c>
      <c r="D1083">
        <v>18925.785156000002</v>
      </c>
      <c r="E1083">
        <v>19445.398438</v>
      </c>
      <c r="F1083" t="str">
        <f>_xlfn.VALUETOTEXT(#REF!)</f>
        <v>#REF!</v>
      </c>
      <c r="G1083" s="4">
        <v>19445.398438</v>
      </c>
      <c r="H1083">
        <v>31930317405</v>
      </c>
    </row>
    <row r="1084" spans="1:8" x14ac:dyDescent="0.2">
      <c r="A1084" s="3" t="d">
        <v>2020-12-04</v>
      </c>
      <c r="B1084">
        <v>19446.966797000001</v>
      </c>
      <c r="C1084">
        <v>19511.404297000001</v>
      </c>
      <c r="D1084">
        <v>18697.193359000001</v>
      </c>
      <c r="E1084">
        <v>18699.765625</v>
      </c>
      <c r="F1084" t="str">
        <f>_xlfn.VALUETOTEXT(#REF!)</f>
        <v>#REF!</v>
      </c>
      <c r="G1084" s="4">
        <v>18699.765625</v>
      </c>
      <c r="H1084">
        <v>33872388058</v>
      </c>
    </row>
    <row r="1085" spans="1:8" x14ac:dyDescent="0.2">
      <c r="A1085" s="3" t="d">
        <v>2020-12-05</v>
      </c>
      <c r="B1085">
        <v>18698.384765999999</v>
      </c>
      <c r="C1085">
        <v>19160.449218999998</v>
      </c>
      <c r="D1085">
        <v>18590.193359000001</v>
      </c>
      <c r="E1085">
        <v>19154.230468999998</v>
      </c>
      <c r="F1085" t="str">
        <f>_xlfn.VALUETOTEXT(#REF!)</f>
        <v>#REF!</v>
      </c>
      <c r="G1085" s="4">
        <v>19154.230468999998</v>
      </c>
      <c r="H1085">
        <v>27242455064</v>
      </c>
    </row>
    <row r="1086" spans="1:8" x14ac:dyDescent="0.2">
      <c r="A1086" s="3" t="d">
        <v>2020-12-06</v>
      </c>
      <c r="B1086">
        <v>19154.179688</v>
      </c>
      <c r="C1086">
        <v>19390.5</v>
      </c>
      <c r="D1086">
        <v>18897.894531000002</v>
      </c>
      <c r="E1086">
        <v>19345.121093999998</v>
      </c>
      <c r="F1086" t="str">
        <f>_xlfn.VALUETOTEXT(#REF!)</f>
        <v>#REF!</v>
      </c>
      <c r="G1086" s="4">
        <v>19345.121093999998</v>
      </c>
      <c r="H1086">
        <v>25293775714</v>
      </c>
    </row>
    <row r="1087" spans="1:8" x14ac:dyDescent="0.2">
      <c r="A1087" s="3" t="d">
        <v>2020-12-07</v>
      </c>
      <c r="B1087">
        <v>19343.128906000002</v>
      </c>
      <c r="C1087">
        <v>19411.828125</v>
      </c>
      <c r="D1087">
        <v>18931.142577999999</v>
      </c>
      <c r="E1087">
        <v>19191.630859000001</v>
      </c>
      <c r="F1087" t="str">
        <f>_xlfn.VALUETOTEXT(#REF!)</f>
        <v>#REF!</v>
      </c>
      <c r="G1087" s="4">
        <v>19191.630859000001</v>
      </c>
      <c r="H1087">
        <v>26896357742</v>
      </c>
    </row>
    <row r="1088" spans="1:8" x14ac:dyDescent="0.2">
      <c r="A1088" s="3" t="d">
        <v>2020-12-08</v>
      </c>
      <c r="B1088">
        <v>19191.529297000001</v>
      </c>
      <c r="C1088">
        <v>19283.478515999999</v>
      </c>
      <c r="D1088">
        <v>18269.945313</v>
      </c>
      <c r="E1088">
        <v>18321.144531000002</v>
      </c>
      <c r="F1088" t="str">
        <f>_xlfn.VALUETOTEXT(#REF!)</f>
        <v>#REF!</v>
      </c>
      <c r="G1088" s="4">
        <v>18321.144531000002</v>
      </c>
      <c r="H1088">
        <v>31692288756</v>
      </c>
    </row>
    <row r="1089" spans="1:8" x14ac:dyDescent="0.2">
      <c r="A1089" s="3" t="d">
        <v>2020-12-09</v>
      </c>
      <c r="B1089">
        <v>18320.884765999999</v>
      </c>
      <c r="C1089">
        <v>18626.292968999998</v>
      </c>
      <c r="D1089">
        <v>17935.546875</v>
      </c>
      <c r="E1089">
        <v>18553.916015999999</v>
      </c>
      <c r="F1089" t="str">
        <f>_xlfn.VALUETOTEXT(#REF!)</f>
        <v>#REF!</v>
      </c>
      <c r="G1089" s="4">
        <v>18553.916015999999</v>
      </c>
      <c r="H1089">
        <v>34420373071</v>
      </c>
    </row>
    <row r="1090" spans="1:8" x14ac:dyDescent="0.2">
      <c r="A1090" s="3" t="d">
        <v>2020-12-10</v>
      </c>
      <c r="B1090">
        <v>18553.298827999999</v>
      </c>
      <c r="C1090">
        <v>18553.298827999999</v>
      </c>
      <c r="D1090">
        <v>17957.064452999999</v>
      </c>
      <c r="E1090">
        <v>18264.992188</v>
      </c>
      <c r="F1090" t="str">
        <f>_xlfn.VALUETOTEXT(#REF!)</f>
        <v>#REF!</v>
      </c>
      <c r="G1090" s="4">
        <v>18264.992188</v>
      </c>
      <c r="H1090">
        <v>25547132265</v>
      </c>
    </row>
    <row r="1091" spans="1:8" x14ac:dyDescent="0.2">
      <c r="A1091" s="3" t="d">
        <v>2020-12-11</v>
      </c>
      <c r="B1091">
        <v>18263.929688</v>
      </c>
      <c r="C1091">
        <v>18268.453125</v>
      </c>
      <c r="D1091">
        <v>17619.533202999999</v>
      </c>
      <c r="E1091">
        <v>18058.904297000001</v>
      </c>
      <c r="F1091" t="str">
        <f>_xlfn.VALUETOTEXT(#REF!)</f>
        <v>#REF!</v>
      </c>
      <c r="G1091" s="4">
        <v>18058.904297000001</v>
      </c>
      <c r="H1091">
        <v>27919640985</v>
      </c>
    </row>
    <row r="1092" spans="1:8" x14ac:dyDescent="0.2">
      <c r="A1092" s="3" t="d">
        <v>2020-12-12</v>
      </c>
      <c r="B1092">
        <v>18051.320313</v>
      </c>
      <c r="C1092">
        <v>18919.550781000002</v>
      </c>
      <c r="D1092">
        <v>18046.041015999999</v>
      </c>
      <c r="E1092">
        <v>18803.65625</v>
      </c>
      <c r="F1092" t="str">
        <f>_xlfn.VALUETOTEXT(#REF!)</f>
        <v>#REF!</v>
      </c>
      <c r="G1092" s="4">
        <v>18803.65625</v>
      </c>
      <c r="H1092">
        <v>21752580802</v>
      </c>
    </row>
    <row r="1093" spans="1:8" x14ac:dyDescent="0.2">
      <c r="A1093" s="3" t="d">
        <v>2020-12-13</v>
      </c>
      <c r="B1093">
        <v>18806.765625</v>
      </c>
      <c r="C1093">
        <v>19381.535156000002</v>
      </c>
      <c r="D1093">
        <v>18734.332031000002</v>
      </c>
      <c r="E1093">
        <v>19142.382813</v>
      </c>
      <c r="F1093" t="str">
        <f>_xlfn.VALUETOTEXT(#REF!)</f>
        <v>#REF!</v>
      </c>
      <c r="G1093" s="4">
        <v>19142.382813</v>
      </c>
      <c r="H1093">
        <v>25450468637</v>
      </c>
    </row>
    <row r="1094" spans="1:8" x14ac:dyDescent="0.2">
      <c r="A1094" s="3" t="d">
        <v>2020-12-14</v>
      </c>
      <c r="B1094">
        <v>19144.492188</v>
      </c>
      <c r="C1094">
        <v>19305.099609000001</v>
      </c>
      <c r="D1094">
        <v>19012.708984000001</v>
      </c>
      <c r="E1094">
        <v>19246.644531000002</v>
      </c>
      <c r="F1094" t="str">
        <f>_xlfn.VALUETOTEXT(#REF!)</f>
        <v>#REF!</v>
      </c>
      <c r="G1094" s="4">
        <v>19246.644531000002</v>
      </c>
      <c r="H1094">
        <v>22473997681</v>
      </c>
    </row>
    <row r="1095" spans="1:8" x14ac:dyDescent="0.2">
      <c r="A1095" s="3" t="d">
        <v>2020-12-15</v>
      </c>
      <c r="B1095">
        <v>19246.919922000001</v>
      </c>
      <c r="C1095">
        <v>19525.007813</v>
      </c>
      <c r="D1095">
        <v>19079.841797000001</v>
      </c>
      <c r="E1095">
        <v>19417.076172000001</v>
      </c>
      <c r="F1095" t="str">
        <f>_xlfn.VALUETOTEXT(#REF!)</f>
        <v>#REF!</v>
      </c>
      <c r="G1095" s="4">
        <v>19417.076172000001</v>
      </c>
      <c r="H1095">
        <v>26741982541</v>
      </c>
    </row>
    <row r="1096" spans="1:8" x14ac:dyDescent="0.2">
      <c r="A1096" s="3" t="d">
        <v>2020-12-16</v>
      </c>
      <c r="B1096">
        <v>19418.818359000001</v>
      </c>
      <c r="C1096">
        <v>21458.908202999999</v>
      </c>
      <c r="D1096">
        <v>19298.316406000002</v>
      </c>
      <c r="E1096">
        <v>21310.597656000002</v>
      </c>
      <c r="F1096" t="str">
        <f>_xlfn.VALUETOTEXT(#REF!)</f>
        <v>#REF!</v>
      </c>
      <c r="G1096" s="4">
        <v>21310.597656000002</v>
      </c>
      <c r="H1096">
        <v>44409011479</v>
      </c>
    </row>
    <row r="1097" spans="1:8" x14ac:dyDescent="0.2">
      <c r="A1097" s="3" t="d">
        <v>2020-12-17</v>
      </c>
      <c r="B1097">
        <v>21308.351563</v>
      </c>
      <c r="C1097">
        <v>23642.660156000002</v>
      </c>
      <c r="D1097">
        <v>21234.675781000002</v>
      </c>
      <c r="E1097">
        <v>22805.162109000001</v>
      </c>
      <c r="F1097" t="str">
        <f>_xlfn.VALUETOTEXT(#REF!)</f>
        <v>#REF!</v>
      </c>
      <c r="G1097" s="4">
        <v>22805.162109000001</v>
      </c>
      <c r="H1097">
        <v>71378606374</v>
      </c>
    </row>
    <row r="1098" spans="1:8" x14ac:dyDescent="0.2">
      <c r="A1098" s="3" t="d">
        <v>2020-12-18</v>
      </c>
      <c r="B1098">
        <v>22806.796875</v>
      </c>
      <c r="C1098">
        <v>23238.601563</v>
      </c>
      <c r="D1098">
        <v>22399.8125</v>
      </c>
      <c r="E1098">
        <v>23137.960938</v>
      </c>
      <c r="F1098" t="str">
        <f>_xlfn.VALUETOTEXT(#REF!)</f>
        <v>#REF!</v>
      </c>
      <c r="G1098" s="4">
        <v>23137.960938</v>
      </c>
      <c r="H1098">
        <v>40387896275</v>
      </c>
    </row>
    <row r="1099" spans="1:8" x14ac:dyDescent="0.2">
      <c r="A1099" s="3" t="d">
        <v>2020-12-19</v>
      </c>
      <c r="B1099">
        <v>23132.865234000001</v>
      </c>
      <c r="C1099">
        <v>24085.855468999998</v>
      </c>
      <c r="D1099">
        <v>22826.472656000002</v>
      </c>
      <c r="E1099">
        <v>23869.832031000002</v>
      </c>
      <c r="F1099" t="str">
        <f>_xlfn.VALUETOTEXT(#REF!)</f>
        <v>#REF!</v>
      </c>
      <c r="G1099" s="4">
        <v>23869.832031000002</v>
      </c>
      <c r="H1099">
        <v>38487546580</v>
      </c>
    </row>
    <row r="1100" spans="1:8" x14ac:dyDescent="0.2">
      <c r="A1100" s="3" t="d">
        <v>2020-12-20</v>
      </c>
      <c r="B1100">
        <v>23861.765625</v>
      </c>
      <c r="C1100">
        <v>24209.660156000002</v>
      </c>
      <c r="D1100">
        <v>23147.710938</v>
      </c>
      <c r="E1100">
        <v>23477.294922000001</v>
      </c>
      <c r="F1100" t="str">
        <f>_xlfn.VALUETOTEXT(#REF!)</f>
        <v>#REF!</v>
      </c>
      <c r="G1100" s="4">
        <v>23477.294922000001</v>
      </c>
      <c r="H1100">
        <v>37844228422</v>
      </c>
    </row>
    <row r="1101" spans="1:8" x14ac:dyDescent="0.2">
      <c r="A1101" s="3" t="d">
        <v>2020-12-21</v>
      </c>
      <c r="B1101">
        <v>23474.455077999999</v>
      </c>
      <c r="C1101">
        <v>24059.982422000001</v>
      </c>
      <c r="D1101">
        <v>22159.367188</v>
      </c>
      <c r="E1101">
        <v>22803.082031000002</v>
      </c>
      <c r="F1101" t="str">
        <f>_xlfn.VALUETOTEXT(#REF!)</f>
        <v>#REF!</v>
      </c>
      <c r="G1101" s="4">
        <v>22803.082031000002</v>
      </c>
      <c r="H1101">
        <v>45852713981</v>
      </c>
    </row>
    <row r="1102" spans="1:8" x14ac:dyDescent="0.2">
      <c r="A1102" s="3" t="d">
        <v>2020-12-22</v>
      </c>
      <c r="B1102">
        <v>22794.039063</v>
      </c>
      <c r="C1102">
        <v>23789.902343999998</v>
      </c>
      <c r="D1102">
        <v>22430.605468999998</v>
      </c>
      <c r="E1102">
        <v>23783.029297000001</v>
      </c>
      <c r="F1102" t="str">
        <f>_xlfn.VALUETOTEXT(#REF!)</f>
        <v>#REF!</v>
      </c>
      <c r="G1102" s="4">
        <v>23783.029297000001</v>
      </c>
      <c r="H1102">
        <v>44171632681</v>
      </c>
    </row>
    <row r="1103" spans="1:8" x14ac:dyDescent="0.2">
      <c r="A1103" s="3" t="d">
        <v>2020-12-23</v>
      </c>
      <c r="B1103">
        <v>23781.974609000001</v>
      </c>
      <c r="C1103">
        <v>24024.490234000001</v>
      </c>
      <c r="D1103">
        <v>22802.646484000001</v>
      </c>
      <c r="E1103">
        <v>23241.345702999999</v>
      </c>
      <c r="F1103" t="str">
        <f>_xlfn.VALUETOTEXT(#REF!)</f>
        <v>#REF!</v>
      </c>
      <c r="G1103" s="4">
        <v>23241.345702999999</v>
      </c>
      <c r="H1103">
        <v>51146161904</v>
      </c>
    </row>
    <row r="1104" spans="1:8" x14ac:dyDescent="0.2">
      <c r="A1104" s="3" t="d">
        <v>2020-12-24</v>
      </c>
      <c r="B1104">
        <v>23240.203125</v>
      </c>
      <c r="C1104">
        <v>23768.337890999999</v>
      </c>
      <c r="D1104">
        <v>22777.597656000002</v>
      </c>
      <c r="E1104">
        <v>23735.949218999998</v>
      </c>
      <c r="F1104" t="str">
        <f>_xlfn.VALUETOTEXT(#REF!)</f>
        <v>#REF!</v>
      </c>
      <c r="G1104" s="4">
        <v>23735.949218999998</v>
      </c>
      <c r="H1104">
        <v>41080759713</v>
      </c>
    </row>
    <row r="1105" spans="1:8" x14ac:dyDescent="0.2">
      <c r="A1105" s="3" t="d">
        <v>2020-12-25</v>
      </c>
      <c r="B1105">
        <v>23733.570313</v>
      </c>
      <c r="C1105">
        <v>24710.101563</v>
      </c>
      <c r="D1105">
        <v>23463.673827999999</v>
      </c>
      <c r="E1105">
        <v>24664.791015999999</v>
      </c>
      <c r="F1105" t="str">
        <f>_xlfn.VALUETOTEXT(#REF!)</f>
        <v>#REF!</v>
      </c>
      <c r="G1105" s="4">
        <v>24664.791015999999</v>
      </c>
      <c r="H1105">
        <v>42068395846</v>
      </c>
    </row>
    <row r="1106" spans="1:8" x14ac:dyDescent="0.2">
      <c r="A1106" s="3" t="d">
        <v>2020-12-26</v>
      </c>
      <c r="B1106">
        <v>24677.015625</v>
      </c>
      <c r="C1106">
        <v>26718.070313</v>
      </c>
      <c r="D1106">
        <v>24522.689452999999</v>
      </c>
      <c r="E1106">
        <v>26437.037109000001</v>
      </c>
      <c r="F1106" t="str">
        <f>_xlfn.VALUETOTEXT(#REF!)</f>
        <v>#REF!</v>
      </c>
      <c r="G1106" s="4">
        <v>26437.037109000001</v>
      </c>
      <c r="H1106">
        <v>48332647295</v>
      </c>
    </row>
    <row r="1107" spans="1:8" x14ac:dyDescent="0.2">
      <c r="A1107" s="3" t="d">
        <v>2020-12-27</v>
      </c>
      <c r="B1107">
        <v>26439.373047000001</v>
      </c>
      <c r="C1107">
        <v>28288.839843999998</v>
      </c>
      <c r="D1107">
        <v>25922.769531000002</v>
      </c>
      <c r="E1107">
        <v>26272.294922000001</v>
      </c>
      <c r="F1107" t="str">
        <f>_xlfn.VALUETOTEXT(#REF!)</f>
        <v>#REF!</v>
      </c>
      <c r="G1107" s="4">
        <v>26272.294922000001</v>
      </c>
      <c r="H1107">
        <v>66479895605</v>
      </c>
    </row>
    <row r="1108" spans="1:8" x14ac:dyDescent="0.2">
      <c r="A1108" s="3" t="d">
        <v>2020-12-28</v>
      </c>
      <c r="B1108">
        <v>26280.822265999999</v>
      </c>
      <c r="C1108">
        <v>27389.111327999999</v>
      </c>
      <c r="D1108">
        <v>26207.640625</v>
      </c>
      <c r="E1108">
        <v>27084.808593999998</v>
      </c>
      <c r="F1108" t="str">
        <f>_xlfn.VALUETOTEXT(#REF!)</f>
        <v>#REF!</v>
      </c>
      <c r="G1108" s="4">
        <v>27084.808593999998</v>
      </c>
      <c r="H1108">
        <v>49056742893</v>
      </c>
    </row>
    <row r="1109" spans="1:8" x14ac:dyDescent="0.2">
      <c r="A1109" s="3" t="d">
        <v>2020-12-29</v>
      </c>
      <c r="B1109">
        <v>27081.810547000001</v>
      </c>
      <c r="C1109">
        <v>27370.720702999999</v>
      </c>
      <c r="D1109">
        <v>25987.298827999999</v>
      </c>
      <c r="E1109">
        <v>27362.4375</v>
      </c>
      <c r="F1109" t="str">
        <f>_xlfn.VALUETOTEXT(#REF!)</f>
        <v>#REF!</v>
      </c>
      <c r="G1109" s="4">
        <v>27362.4375</v>
      </c>
      <c r="H1109">
        <v>45265946774</v>
      </c>
    </row>
    <row r="1110" spans="1:8" x14ac:dyDescent="0.2">
      <c r="A1110" s="3" t="d">
        <v>2020-12-30</v>
      </c>
      <c r="B1110">
        <v>27360.089843999998</v>
      </c>
      <c r="C1110">
        <v>28937.740234000001</v>
      </c>
      <c r="D1110">
        <v>27360.089843999998</v>
      </c>
      <c r="E1110">
        <v>28840.953125</v>
      </c>
      <c r="F1110" t="str">
        <f>_xlfn.VALUETOTEXT(#REF!)</f>
        <v>#REF!</v>
      </c>
      <c r="G1110" s="4">
        <v>28840.953125</v>
      </c>
      <c r="H1110">
        <v>51287442704</v>
      </c>
    </row>
    <row r="1111" spans="1:8" x14ac:dyDescent="0.2">
      <c r="A1111" s="3" t="d">
        <v>2020-12-31</v>
      </c>
      <c r="B1111">
        <v>28841.574218999998</v>
      </c>
      <c r="C1111">
        <v>29244.876952999999</v>
      </c>
      <c r="D1111">
        <v>28201.992188</v>
      </c>
      <c r="E1111">
        <v>29001.720702999999</v>
      </c>
      <c r="F1111" t="str">
        <f>_xlfn.VALUETOTEXT(#REF!)</f>
        <v>#REF!</v>
      </c>
      <c r="G1111" s="4">
        <v>29001.720702999999</v>
      </c>
      <c r="H1111">
        <v>46754964848</v>
      </c>
    </row>
    <row r="1112" spans="1:8" x14ac:dyDescent="0.2">
      <c r="A1112" s="3" t="d">
        <v>2021-01-01</v>
      </c>
      <c r="B1112">
        <v>28994.009765999999</v>
      </c>
      <c r="C1112">
        <v>29600.626952999999</v>
      </c>
      <c r="D1112">
        <v>28803.585938</v>
      </c>
      <c r="E1112">
        <v>29374.152343999998</v>
      </c>
      <c r="F1112" t="str">
        <f>_xlfn.VALUETOTEXT(#REF!)</f>
        <v>#REF!</v>
      </c>
      <c r="G1112" s="4">
        <v>29374.152343999998</v>
      </c>
      <c r="H1112">
        <v>40730301359</v>
      </c>
    </row>
    <row r="1113" spans="1:8" x14ac:dyDescent="0.2">
      <c r="A1113" s="3" t="d">
        <v>2021-01-02</v>
      </c>
      <c r="B1113">
        <v>29376.455077999999</v>
      </c>
      <c r="C1113">
        <v>33155.117187999997</v>
      </c>
      <c r="D1113">
        <v>29091.181640999999</v>
      </c>
      <c r="E1113">
        <v>32127.267577999999</v>
      </c>
      <c r="F1113" t="str">
        <f>_xlfn.VALUETOTEXT(#REF!)</f>
        <v>#REF!</v>
      </c>
      <c r="G1113" s="4">
        <v>32127.267577999999</v>
      </c>
      <c r="H1113">
        <v>67865420765</v>
      </c>
    </row>
    <row r="1114" spans="1:8" x14ac:dyDescent="0.2">
      <c r="A1114" s="3" t="d">
        <v>2021-01-03</v>
      </c>
      <c r="B1114">
        <v>32129.408202999999</v>
      </c>
      <c r="C1114">
        <v>34608.558594000002</v>
      </c>
      <c r="D1114">
        <v>32052.316406000002</v>
      </c>
      <c r="E1114">
        <v>32782.023437999997</v>
      </c>
      <c r="F1114" t="str">
        <f>_xlfn.VALUETOTEXT(#REF!)</f>
        <v>#REF!</v>
      </c>
      <c r="G1114" s="4">
        <v>32782.023437999997</v>
      </c>
      <c r="H1114">
        <v>78665235202</v>
      </c>
    </row>
    <row r="1115" spans="1:8" x14ac:dyDescent="0.2">
      <c r="A1115" s="3" t="d">
        <v>2021-01-04</v>
      </c>
      <c r="B1115">
        <v>32810.949219000002</v>
      </c>
      <c r="C1115">
        <v>33440.21875</v>
      </c>
      <c r="D1115">
        <v>28722.755859000001</v>
      </c>
      <c r="E1115">
        <v>31971.914063</v>
      </c>
      <c r="F1115" t="str">
        <f>_xlfn.VALUETOTEXT(#REF!)</f>
        <v>#REF!</v>
      </c>
      <c r="G1115" s="4">
        <v>31971.914063</v>
      </c>
      <c r="H1115">
        <v>81163475344</v>
      </c>
    </row>
    <row r="1116" spans="1:8" x14ac:dyDescent="0.2">
      <c r="A1116" s="3" t="d">
        <v>2021-01-05</v>
      </c>
      <c r="B1116">
        <v>31977.041015999999</v>
      </c>
      <c r="C1116">
        <v>34437.589844000002</v>
      </c>
      <c r="D1116">
        <v>30221.1875</v>
      </c>
      <c r="E1116">
        <v>33992.429687999997</v>
      </c>
      <c r="F1116" t="str">
        <f>_xlfn.VALUETOTEXT(#REF!)</f>
        <v>#REF!</v>
      </c>
      <c r="G1116" s="4">
        <v>33992.429687999997</v>
      </c>
      <c r="H1116">
        <v>67547324782</v>
      </c>
    </row>
    <row r="1117" spans="1:8" x14ac:dyDescent="0.2">
      <c r="A1117" s="3" t="d">
        <v>2021-01-06</v>
      </c>
      <c r="B1117">
        <v>34013.613280999998</v>
      </c>
      <c r="C1117">
        <v>36879.699219000002</v>
      </c>
      <c r="D1117">
        <v>33514.035155999998</v>
      </c>
      <c r="E1117">
        <v>36824.363280999998</v>
      </c>
      <c r="F1117" t="str">
        <f>_xlfn.VALUETOTEXT(#REF!)</f>
        <v>#REF!</v>
      </c>
      <c r="G1117" s="4">
        <v>36824.363280999998</v>
      </c>
      <c r="H1117">
        <v>75289433811</v>
      </c>
    </row>
    <row r="1118" spans="1:8" x14ac:dyDescent="0.2">
      <c r="A1118" s="3" t="d">
        <v>2021-01-07</v>
      </c>
      <c r="B1118">
        <v>36833.875</v>
      </c>
      <c r="C1118">
        <v>40180.367187999997</v>
      </c>
      <c r="D1118">
        <v>36491.191405999998</v>
      </c>
      <c r="E1118">
        <v>39371.042969000002</v>
      </c>
      <c r="F1118" t="str">
        <f>_xlfn.VALUETOTEXT(#REF!)</f>
        <v>#REF!</v>
      </c>
      <c r="G1118" s="4">
        <v>39371.042969000002</v>
      </c>
      <c r="H1118">
        <v>84762141031</v>
      </c>
    </row>
    <row r="1119" spans="1:8" x14ac:dyDescent="0.2">
      <c r="A1119" s="3" t="d">
        <v>2021-01-08</v>
      </c>
      <c r="B1119">
        <v>39381.765625</v>
      </c>
      <c r="C1119">
        <v>41946.738280999998</v>
      </c>
      <c r="D1119">
        <v>36838.636719000002</v>
      </c>
      <c r="E1119">
        <v>40797.609375</v>
      </c>
      <c r="F1119" t="str">
        <f>_xlfn.VALUETOTEXT(#REF!)</f>
        <v>#REF!</v>
      </c>
      <c r="G1119" s="4">
        <v>40797.609375</v>
      </c>
      <c r="H1119">
        <v>88107519480</v>
      </c>
    </row>
    <row r="1120" spans="1:8" x14ac:dyDescent="0.2">
      <c r="A1120" s="3" t="d">
        <v>2021-01-09</v>
      </c>
      <c r="B1120">
        <v>40788.640625</v>
      </c>
      <c r="C1120">
        <v>41436.351562999997</v>
      </c>
      <c r="D1120">
        <v>38980.875</v>
      </c>
      <c r="E1120">
        <v>40254.546875</v>
      </c>
      <c r="F1120" t="str">
        <f>_xlfn.VALUETOTEXT(#REF!)</f>
        <v>#REF!</v>
      </c>
      <c r="G1120" s="4">
        <v>40254.546875</v>
      </c>
      <c r="H1120">
        <v>61984162837</v>
      </c>
    </row>
    <row r="1121" spans="1:8" x14ac:dyDescent="0.2">
      <c r="A1121" s="3" t="d">
        <v>2021-01-10</v>
      </c>
      <c r="B1121">
        <v>40254.21875</v>
      </c>
      <c r="C1121">
        <v>41420.191405999998</v>
      </c>
      <c r="D1121">
        <v>35984.628905999998</v>
      </c>
      <c r="E1121">
        <v>38356.441405999998</v>
      </c>
      <c r="F1121" t="str">
        <f>_xlfn.VALUETOTEXT(#REF!)</f>
        <v>#REF!</v>
      </c>
      <c r="G1121" s="4">
        <v>38356.441405999998</v>
      </c>
      <c r="H1121">
        <v>79980747690</v>
      </c>
    </row>
    <row r="1122" spans="1:8" x14ac:dyDescent="0.2">
      <c r="A1122" s="3" t="d">
        <v>2021-01-11</v>
      </c>
      <c r="B1122">
        <v>38346.53125</v>
      </c>
      <c r="C1122">
        <v>38346.53125</v>
      </c>
      <c r="D1122">
        <v>30549.599609000001</v>
      </c>
      <c r="E1122">
        <v>35566.65625</v>
      </c>
      <c r="F1122" t="str">
        <f>_xlfn.VALUETOTEXT(#REF!)</f>
        <v>#REF!</v>
      </c>
      <c r="G1122" s="4">
        <v>35566.65625</v>
      </c>
      <c r="H1122">
        <v>123320567399</v>
      </c>
    </row>
    <row r="1123" spans="1:8" x14ac:dyDescent="0.2">
      <c r="A1123" s="3" t="d">
        <v>2021-01-12</v>
      </c>
      <c r="B1123">
        <v>35516.359375</v>
      </c>
      <c r="C1123">
        <v>36568.527344000002</v>
      </c>
      <c r="D1123">
        <v>32697.976563</v>
      </c>
      <c r="E1123">
        <v>33922.960937999997</v>
      </c>
      <c r="F1123" t="str">
        <f>_xlfn.VALUETOTEXT(#REF!)</f>
        <v>#REF!</v>
      </c>
      <c r="G1123" s="4">
        <v>33922.960937999997</v>
      </c>
      <c r="H1123">
        <v>74773277909</v>
      </c>
    </row>
    <row r="1124" spans="1:8" x14ac:dyDescent="0.2">
      <c r="A1124" s="3" t="d">
        <v>2021-01-13</v>
      </c>
      <c r="B1124">
        <v>33915.121094000002</v>
      </c>
      <c r="C1124">
        <v>37599.960937999997</v>
      </c>
      <c r="D1124">
        <v>32584.667968999998</v>
      </c>
      <c r="E1124">
        <v>37316.359375</v>
      </c>
      <c r="F1124" t="str">
        <f>_xlfn.VALUETOTEXT(#REF!)</f>
        <v>#REF!</v>
      </c>
      <c r="G1124" s="4">
        <v>37316.359375</v>
      </c>
      <c r="H1124">
        <v>69364315979</v>
      </c>
    </row>
    <row r="1125" spans="1:8" x14ac:dyDescent="0.2">
      <c r="A1125" s="3" t="d">
        <v>2021-01-14</v>
      </c>
      <c r="B1125">
        <v>37325.109375</v>
      </c>
      <c r="C1125">
        <v>39966.40625</v>
      </c>
      <c r="D1125">
        <v>36868.5625</v>
      </c>
      <c r="E1125">
        <v>39187.328125</v>
      </c>
      <c r="F1125" t="str">
        <f>_xlfn.VALUETOTEXT(#REF!)</f>
        <v>#REF!</v>
      </c>
      <c r="G1125" s="4">
        <v>39187.328125</v>
      </c>
      <c r="H1125">
        <v>63615990033</v>
      </c>
    </row>
    <row r="1126" spans="1:8" x14ac:dyDescent="0.2">
      <c r="A1126" s="3" t="d">
        <v>2021-01-15</v>
      </c>
      <c r="B1126">
        <v>39156.707030999998</v>
      </c>
      <c r="C1126">
        <v>39577.710937999997</v>
      </c>
      <c r="D1126">
        <v>34659.589844000002</v>
      </c>
      <c r="E1126">
        <v>36825.367187999997</v>
      </c>
      <c r="F1126" t="str">
        <f>_xlfn.VALUETOTEXT(#REF!)</f>
        <v>#REF!</v>
      </c>
      <c r="G1126" s="4">
        <v>36825.367187999997</v>
      </c>
      <c r="H1126">
        <v>67760757881</v>
      </c>
    </row>
    <row r="1127" spans="1:8" x14ac:dyDescent="0.2">
      <c r="A1127" s="3" t="d">
        <v>2021-01-16</v>
      </c>
      <c r="B1127">
        <v>36821.648437999997</v>
      </c>
      <c r="C1127">
        <v>37864.367187999997</v>
      </c>
      <c r="D1127">
        <v>35633.554687999997</v>
      </c>
      <c r="E1127">
        <v>36178.140625</v>
      </c>
      <c r="F1127" t="str">
        <f>_xlfn.VALUETOTEXT(#REF!)</f>
        <v>#REF!</v>
      </c>
      <c r="G1127" s="4">
        <v>36178.140625</v>
      </c>
      <c r="H1127">
        <v>57706187875</v>
      </c>
    </row>
    <row r="1128" spans="1:8" x14ac:dyDescent="0.2">
      <c r="A1128" s="3" t="d">
        <v>2021-01-17</v>
      </c>
      <c r="B1128">
        <v>36163.648437999997</v>
      </c>
      <c r="C1128">
        <v>36722.351562999997</v>
      </c>
      <c r="D1128">
        <v>34069.320312999997</v>
      </c>
      <c r="E1128">
        <v>35791.277344000002</v>
      </c>
      <c r="F1128" t="str">
        <f>_xlfn.VALUETOTEXT(#REF!)</f>
        <v>#REF!</v>
      </c>
      <c r="G1128" s="4">
        <v>35791.277344000002</v>
      </c>
      <c r="H1128">
        <v>52359854336</v>
      </c>
    </row>
    <row r="1129" spans="1:8" x14ac:dyDescent="0.2">
      <c r="A1129" s="3" t="d">
        <v>2021-01-18</v>
      </c>
      <c r="B1129">
        <v>35792.238280999998</v>
      </c>
      <c r="C1129">
        <v>37299.285155999998</v>
      </c>
      <c r="D1129">
        <v>34883.84375</v>
      </c>
      <c r="E1129">
        <v>36630.074219000002</v>
      </c>
      <c r="F1129" t="str">
        <f>_xlfn.VALUETOTEXT(#REF!)</f>
        <v>#REF!</v>
      </c>
      <c r="G1129" s="4">
        <v>36630.074219000002</v>
      </c>
      <c r="H1129">
        <v>49511702429</v>
      </c>
    </row>
    <row r="1130" spans="1:8" x14ac:dyDescent="0.2">
      <c r="A1130" s="3" t="d">
        <v>2021-01-19</v>
      </c>
      <c r="B1130">
        <v>36642.234375</v>
      </c>
      <c r="C1130">
        <v>37755.890625</v>
      </c>
      <c r="D1130">
        <v>36069.804687999997</v>
      </c>
      <c r="E1130">
        <v>36069.804687999997</v>
      </c>
      <c r="F1130" t="str">
        <f>_xlfn.VALUETOTEXT(#REF!)</f>
        <v>#REF!</v>
      </c>
      <c r="G1130" s="4">
        <v>36069.804687999997</v>
      </c>
      <c r="H1130">
        <v>57244195486</v>
      </c>
    </row>
    <row r="1131" spans="1:8" x14ac:dyDescent="0.2">
      <c r="A1131" s="3" t="d">
        <v>2021-01-20</v>
      </c>
      <c r="B1131">
        <v>36050.113280999998</v>
      </c>
      <c r="C1131">
        <v>36378.328125</v>
      </c>
      <c r="D1131">
        <v>33570.476562999997</v>
      </c>
      <c r="E1131">
        <v>35547.75</v>
      </c>
      <c r="F1131" t="str">
        <f>_xlfn.VALUETOTEXT(#REF!)</f>
        <v>#REF!</v>
      </c>
      <c r="G1131" s="4">
        <v>35547.75</v>
      </c>
      <c r="H1131">
        <v>66834573161</v>
      </c>
    </row>
    <row r="1132" spans="1:8" x14ac:dyDescent="0.2">
      <c r="A1132" s="3" t="d">
        <v>2021-01-21</v>
      </c>
      <c r="B1132">
        <v>35549.398437999997</v>
      </c>
      <c r="C1132">
        <v>35552.679687999997</v>
      </c>
      <c r="D1132">
        <v>30250.75</v>
      </c>
      <c r="E1132">
        <v>30825.699218999998</v>
      </c>
      <c r="F1132" t="str">
        <f>_xlfn.VALUETOTEXT(#REF!)</f>
        <v>#REF!</v>
      </c>
      <c r="G1132" s="4">
        <v>30825.699218999998</v>
      </c>
      <c r="H1132">
        <v>75643067688</v>
      </c>
    </row>
    <row r="1133" spans="1:8" x14ac:dyDescent="0.2">
      <c r="A1133" s="3" t="d">
        <v>2021-01-22</v>
      </c>
      <c r="B1133">
        <v>30817.625</v>
      </c>
      <c r="C1133">
        <v>33811.851562999997</v>
      </c>
      <c r="D1133">
        <v>28953.373047000001</v>
      </c>
      <c r="E1133">
        <v>33005.761719000002</v>
      </c>
      <c r="F1133" t="str">
        <f>_xlfn.VALUETOTEXT(#REF!)</f>
        <v>#REF!</v>
      </c>
      <c r="G1133" s="4">
        <v>33005.761719000002</v>
      </c>
      <c r="H1133">
        <v>77207272511</v>
      </c>
    </row>
    <row r="1134" spans="1:8" x14ac:dyDescent="0.2">
      <c r="A1134" s="3" t="d">
        <v>2021-01-23</v>
      </c>
      <c r="B1134">
        <v>32985.757812999997</v>
      </c>
      <c r="C1134">
        <v>33360.976562999997</v>
      </c>
      <c r="D1134">
        <v>31493.160156000002</v>
      </c>
      <c r="E1134">
        <v>32067.642577999999</v>
      </c>
      <c r="F1134" t="str">
        <f>_xlfn.VALUETOTEXT(#REF!)</f>
        <v>#REF!</v>
      </c>
      <c r="G1134" s="4">
        <v>32067.642577999999</v>
      </c>
      <c r="H1134">
        <v>48354737975</v>
      </c>
    </row>
    <row r="1135" spans="1:8" x14ac:dyDescent="0.2">
      <c r="A1135" s="3" t="d">
        <v>2021-01-24</v>
      </c>
      <c r="B1135">
        <v>32064.376952999999</v>
      </c>
      <c r="C1135">
        <v>32944.007812999997</v>
      </c>
      <c r="D1135">
        <v>31106.685547000001</v>
      </c>
      <c r="E1135">
        <v>32289.378906000002</v>
      </c>
      <c r="F1135" t="str">
        <f>_xlfn.VALUETOTEXT(#REF!)</f>
        <v>#REF!</v>
      </c>
      <c r="G1135" s="4">
        <v>32289.378906000002</v>
      </c>
      <c r="H1135">
        <v>48643830599</v>
      </c>
    </row>
    <row r="1136" spans="1:8" x14ac:dyDescent="0.2">
      <c r="A1136" s="3" t="d">
        <v>2021-01-25</v>
      </c>
      <c r="B1136">
        <v>32285.798827999999</v>
      </c>
      <c r="C1136">
        <v>34802.742187999997</v>
      </c>
      <c r="D1136">
        <v>32087.787109000001</v>
      </c>
      <c r="E1136">
        <v>32366.392577999999</v>
      </c>
      <c r="F1136" t="str">
        <f>_xlfn.VALUETOTEXT(#REF!)</f>
        <v>#REF!</v>
      </c>
      <c r="G1136" s="4">
        <v>32366.392577999999</v>
      </c>
      <c r="H1136">
        <v>59897054838</v>
      </c>
    </row>
    <row r="1137" spans="1:8" x14ac:dyDescent="0.2">
      <c r="A1137" s="3" t="d">
        <v>2021-01-26</v>
      </c>
      <c r="B1137">
        <v>32358.613281000002</v>
      </c>
      <c r="C1137">
        <v>32794.550780999998</v>
      </c>
      <c r="D1137">
        <v>31030.265625</v>
      </c>
      <c r="E1137">
        <v>32569.849609000001</v>
      </c>
      <c r="F1137" t="str">
        <f>_xlfn.VALUETOTEXT(#REF!)</f>
        <v>#REF!</v>
      </c>
      <c r="G1137" s="4">
        <v>32569.849609000001</v>
      </c>
      <c r="H1137">
        <v>60255421470</v>
      </c>
    </row>
    <row r="1138" spans="1:8" x14ac:dyDescent="0.2">
      <c r="A1138" s="3" t="d">
        <v>2021-01-27</v>
      </c>
      <c r="B1138">
        <v>32564.029297000001</v>
      </c>
      <c r="C1138">
        <v>32564.029297000001</v>
      </c>
      <c r="D1138">
        <v>29367.138672000001</v>
      </c>
      <c r="E1138">
        <v>30432.546875</v>
      </c>
      <c r="F1138" t="str">
        <f>_xlfn.VALUETOTEXT(#REF!)</f>
        <v>#REF!</v>
      </c>
      <c r="G1138" s="4">
        <v>30432.546875</v>
      </c>
      <c r="H1138">
        <v>62576762015</v>
      </c>
    </row>
    <row r="1139" spans="1:8" x14ac:dyDescent="0.2">
      <c r="A1139" s="3" t="d">
        <v>2021-01-28</v>
      </c>
      <c r="B1139">
        <v>30441.041015999999</v>
      </c>
      <c r="C1139">
        <v>33858.3125</v>
      </c>
      <c r="D1139">
        <v>30023.207031000002</v>
      </c>
      <c r="E1139">
        <v>33466.097655999998</v>
      </c>
      <c r="F1139" t="str">
        <f>_xlfn.VALUETOTEXT(#REF!)</f>
        <v>#REF!</v>
      </c>
      <c r="G1139" s="4">
        <v>33466.097655999998</v>
      </c>
      <c r="H1139">
        <v>76517157706</v>
      </c>
    </row>
    <row r="1140" spans="1:8" x14ac:dyDescent="0.2">
      <c r="A1140" s="3" t="d">
        <v>2021-01-29</v>
      </c>
      <c r="B1140">
        <v>34318.671875</v>
      </c>
      <c r="C1140">
        <v>38406.261719000002</v>
      </c>
      <c r="D1140">
        <v>32064.814452999999</v>
      </c>
      <c r="E1140">
        <v>34316.386719000002</v>
      </c>
      <c r="F1140" t="str">
        <f>_xlfn.VALUETOTEXT(#REF!)</f>
        <v>#REF!</v>
      </c>
      <c r="G1140" s="4">
        <v>34316.386719000002</v>
      </c>
      <c r="H1140">
        <v>117894572511</v>
      </c>
    </row>
    <row r="1141" spans="1:8" x14ac:dyDescent="0.2">
      <c r="A1141" s="3" t="d">
        <v>2021-01-30</v>
      </c>
      <c r="B1141">
        <v>34295.933594000002</v>
      </c>
      <c r="C1141">
        <v>34834.707030999998</v>
      </c>
      <c r="D1141">
        <v>32940.1875</v>
      </c>
      <c r="E1141">
        <v>34269.523437999997</v>
      </c>
      <c r="F1141" t="str">
        <f>_xlfn.VALUETOTEXT(#REF!)</f>
        <v>#REF!</v>
      </c>
      <c r="G1141" s="4">
        <v>34269.523437999997</v>
      </c>
      <c r="H1141">
        <v>65141828798</v>
      </c>
    </row>
    <row r="1142" spans="1:8" x14ac:dyDescent="0.2">
      <c r="A1142" s="3" t="d">
        <v>2021-01-31</v>
      </c>
      <c r="B1142">
        <v>34270.878905999998</v>
      </c>
      <c r="C1142">
        <v>34288.332030999998</v>
      </c>
      <c r="D1142">
        <v>32270.175781000002</v>
      </c>
      <c r="E1142">
        <v>33114.359375</v>
      </c>
      <c r="F1142" t="str">
        <f>_xlfn.VALUETOTEXT(#REF!)</f>
        <v>#REF!</v>
      </c>
      <c r="G1142" s="4">
        <v>33114.359375</v>
      </c>
      <c r="H1142">
        <v>52754542671</v>
      </c>
    </row>
    <row r="1143" spans="1:8" x14ac:dyDescent="0.2">
      <c r="A1143" s="3" t="d">
        <v>2021-02-01</v>
      </c>
      <c r="B1143">
        <v>33114.578125</v>
      </c>
      <c r="C1143">
        <v>34638.214844000002</v>
      </c>
      <c r="D1143">
        <v>32384.228515999999</v>
      </c>
      <c r="E1143">
        <v>33537.175780999998</v>
      </c>
      <c r="F1143" t="str">
        <f>_xlfn.VALUETOTEXT(#REF!)</f>
        <v>#REF!</v>
      </c>
      <c r="G1143" s="4">
        <v>33537.175780999998</v>
      </c>
      <c r="H1143">
        <v>61400400660</v>
      </c>
    </row>
    <row r="1144" spans="1:8" x14ac:dyDescent="0.2">
      <c r="A1144" s="3" t="d">
        <v>2021-02-02</v>
      </c>
      <c r="B1144">
        <v>33533.199219000002</v>
      </c>
      <c r="C1144">
        <v>35896.882812999997</v>
      </c>
      <c r="D1144">
        <v>33489.21875</v>
      </c>
      <c r="E1144">
        <v>35510.289062999997</v>
      </c>
      <c r="F1144" t="str">
        <f>_xlfn.VALUETOTEXT(#REF!)</f>
        <v>#REF!</v>
      </c>
      <c r="G1144" s="4">
        <v>35510.289062999997</v>
      </c>
      <c r="H1144">
        <v>63088585433</v>
      </c>
    </row>
    <row r="1145" spans="1:8" x14ac:dyDescent="0.2">
      <c r="A1145" s="3" t="d">
        <v>2021-02-03</v>
      </c>
      <c r="B1145">
        <v>35510.820312999997</v>
      </c>
      <c r="C1145">
        <v>37480.1875</v>
      </c>
      <c r="D1145">
        <v>35443.984375</v>
      </c>
      <c r="E1145">
        <v>37472.089844000002</v>
      </c>
      <c r="F1145" t="str">
        <f>_xlfn.VALUETOTEXT(#REF!)</f>
        <v>#REF!</v>
      </c>
      <c r="G1145" s="4">
        <v>37472.089844000002</v>
      </c>
      <c r="H1145">
        <v>61166818159</v>
      </c>
    </row>
    <row r="1146" spans="1:8" x14ac:dyDescent="0.2">
      <c r="A1146" s="3" t="d">
        <v>2021-02-04</v>
      </c>
      <c r="B1146">
        <v>37475.105469000002</v>
      </c>
      <c r="C1146">
        <v>38592.175780999998</v>
      </c>
      <c r="D1146">
        <v>36317.5</v>
      </c>
      <c r="E1146">
        <v>36926.066405999998</v>
      </c>
      <c r="F1146" t="str">
        <f>_xlfn.VALUETOTEXT(#REF!)</f>
        <v>#REF!</v>
      </c>
      <c r="G1146" s="4">
        <v>36926.066405999998</v>
      </c>
      <c r="H1146">
        <v>68838074392</v>
      </c>
    </row>
    <row r="1147" spans="1:8" x14ac:dyDescent="0.2">
      <c r="A1147" s="3" t="d">
        <v>2021-02-05</v>
      </c>
      <c r="B1147">
        <v>36931.546875</v>
      </c>
      <c r="C1147">
        <v>38225.90625</v>
      </c>
      <c r="D1147">
        <v>36658.761719000002</v>
      </c>
      <c r="E1147">
        <v>38144.308594000002</v>
      </c>
      <c r="F1147" t="str">
        <f>_xlfn.VALUETOTEXT(#REF!)</f>
        <v>#REF!</v>
      </c>
      <c r="G1147" s="4">
        <v>38144.308594000002</v>
      </c>
      <c r="H1147">
        <v>58598066402</v>
      </c>
    </row>
    <row r="1148" spans="1:8" x14ac:dyDescent="0.2">
      <c r="A1148" s="3" t="d">
        <v>2021-02-06</v>
      </c>
      <c r="B1148">
        <v>38138.386719000002</v>
      </c>
      <c r="C1148">
        <v>40846.546875</v>
      </c>
      <c r="D1148">
        <v>38138.386719000002</v>
      </c>
      <c r="E1148">
        <v>39266.011719000002</v>
      </c>
      <c r="F1148" t="str">
        <f>_xlfn.VALUETOTEXT(#REF!)</f>
        <v>#REF!</v>
      </c>
      <c r="G1148" s="4">
        <v>39266.011719000002</v>
      </c>
      <c r="H1148">
        <v>71326033653</v>
      </c>
    </row>
    <row r="1149" spans="1:8" x14ac:dyDescent="0.2">
      <c r="A1149" s="3" t="d">
        <v>2021-02-07</v>
      </c>
      <c r="B1149">
        <v>39250.191405999998</v>
      </c>
      <c r="C1149">
        <v>39621.835937999997</v>
      </c>
      <c r="D1149">
        <v>37446.152344000002</v>
      </c>
      <c r="E1149">
        <v>38903.441405999998</v>
      </c>
      <c r="F1149" t="str">
        <f>_xlfn.VALUETOTEXT(#REF!)</f>
        <v>#REF!</v>
      </c>
      <c r="G1149" s="4">
        <v>38903.441405999998</v>
      </c>
      <c r="H1149">
        <v>65500641143</v>
      </c>
    </row>
    <row r="1150" spans="1:8" x14ac:dyDescent="0.2">
      <c r="A1150" s="3" t="d">
        <v>2021-02-08</v>
      </c>
      <c r="B1150">
        <v>38886.828125</v>
      </c>
      <c r="C1150">
        <v>46203.929687999997</v>
      </c>
      <c r="D1150">
        <v>38076.324219000002</v>
      </c>
      <c r="E1150">
        <v>46196.464844000002</v>
      </c>
      <c r="F1150" t="str">
        <f>_xlfn.VALUETOTEXT(#REF!)</f>
        <v>#REF!</v>
      </c>
      <c r="G1150" s="4">
        <v>46196.464844000002</v>
      </c>
      <c r="H1150">
        <v>101467222687</v>
      </c>
    </row>
    <row r="1151" spans="1:8" x14ac:dyDescent="0.2">
      <c r="A1151" s="3" t="d">
        <v>2021-02-09</v>
      </c>
      <c r="B1151">
        <v>46184.992187999997</v>
      </c>
      <c r="C1151">
        <v>48003.722655999998</v>
      </c>
      <c r="D1151">
        <v>45166.960937999997</v>
      </c>
      <c r="E1151">
        <v>46481.105469000002</v>
      </c>
      <c r="F1151" t="str">
        <f>_xlfn.VALUETOTEXT(#REF!)</f>
        <v>#REF!</v>
      </c>
      <c r="G1151" s="4">
        <v>46481.105469000002</v>
      </c>
      <c r="H1151">
        <v>91809846886</v>
      </c>
    </row>
    <row r="1152" spans="1:8" x14ac:dyDescent="0.2">
      <c r="A1152" s="3" t="d">
        <v>2021-02-10</v>
      </c>
      <c r="B1152">
        <v>46469.761719000002</v>
      </c>
      <c r="C1152">
        <v>47145.566405999998</v>
      </c>
      <c r="D1152">
        <v>43881.152344000002</v>
      </c>
      <c r="E1152">
        <v>44918.183594000002</v>
      </c>
      <c r="F1152" t="str">
        <f>_xlfn.VALUETOTEXT(#REF!)</f>
        <v>#REF!</v>
      </c>
      <c r="G1152" s="4">
        <v>44918.183594000002</v>
      </c>
      <c r="H1152">
        <v>87301089896</v>
      </c>
    </row>
    <row r="1153" spans="1:8" x14ac:dyDescent="0.2">
      <c r="A1153" s="3" t="d">
        <v>2021-02-11</v>
      </c>
      <c r="B1153">
        <v>44898.710937999997</v>
      </c>
      <c r="C1153">
        <v>48463.46875</v>
      </c>
      <c r="D1153">
        <v>44187.761719000002</v>
      </c>
      <c r="E1153">
        <v>47909.332030999998</v>
      </c>
      <c r="F1153" t="str">
        <f>_xlfn.VALUETOTEXT(#REF!)</f>
        <v>#REF!</v>
      </c>
      <c r="G1153" s="4">
        <v>47909.332030999998</v>
      </c>
      <c r="H1153">
        <v>81388911810</v>
      </c>
    </row>
    <row r="1154" spans="1:8" x14ac:dyDescent="0.2">
      <c r="A1154" s="3" t="d">
        <v>2021-02-12</v>
      </c>
      <c r="B1154">
        <v>47877.035155999998</v>
      </c>
      <c r="C1154">
        <v>48745.734375</v>
      </c>
      <c r="D1154">
        <v>46424.976562999997</v>
      </c>
      <c r="E1154">
        <v>47504.851562999997</v>
      </c>
      <c r="F1154" t="str">
        <f>_xlfn.VALUETOTEXT(#REF!)</f>
        <v>#REF!</v>
      </c>
      <c r="G1154" s="4">
        <v>47504.851562999997</v>
      </c>
      <c r="H1154">
        <v>76555041196</v>
      </c>
    </row>
    <row r="1155" spans="1:8" x14ac:dyDescent="0.2">
      <c r="A1155" s="3" t="d">
        <v>2021-02-13</v>
      </c>
      <c r="B1155">
        <v>47491.203125</v>
      </c>
      <c r="C1155">
        <v>48047.746094000002</v>
      </c>
      <c r="D1155">
        <v>46392.28125</v>
      </c>
      <c r="E1155">
        <v>47105.515625</v>
      </c>
      <c r="F1155" t="str">
        <f>_xlfn.VALUETOTEXT(#REF!)</f>
        <v>#REF!</v>
      </c>
      <c r="G1155" s="4">
        <v>47105.515625</v>
      </c>
      <c r="H1155">
        <v>70250456155</v>
      </c>
    </row>
    <row r="1156" spans="1:8" x14ac:dyDescent="0.2">
      <c r="A1156" s="3" t="d">
        <v>2021-02-14</v>
      </c>
      <c r="B1156">
        <v>47114.507812999997</v>
      </c>
      <c r="C1156">
        <v>49487.640625</v>
      </c>
      <c r="D1156">
        <v>47114.507812999997</v>
      </c>
      <c r="E1156">
        <v>48717.289062999997</v>
      </c>
      <c r="F1156" t="str">
        <f>_xlfn.VALUETOTEXT(#REF!)</f>
        <v>#REF!</v>
      </c>
      <c r="G1156" s="4">
        <v>48717.289062999997</v>
      </c>
      <c r="H1156">
        <v>71248675228</v>
      </c>
    </row>
    <row r="1157" spans="1:8" x14ac:dyDescent="0.2">
      <c r="A1157" s="3" t="d">
        <v>2021-02-15</v>
      </c>
      <c r="B1157">
        <v>48696.535155999998</v>
      </c>
      <c r="C1157">
        <v>48875.570312999997</v>
      </c>
      <c r="D1157">
        <v>46347.476562999997</v>
      </c>
      <c r="E1157">
        <v>47945.058594000002</v>
      </c>
      <c r="F1157" t="str">
        <f>_xlfn.VALUETOTEXT(#REF!)</f>
        <v>#REF!</v>
      </c>
      <c r="G1157" s="4">
        <v>47945.058594000002</v>
      </c>
      <c r="H1157">
        <v>77069903166</v>
      </c>
    </row>
    <row r="1158" spans="1:8" x14ac:dyDescent="0.2">
      <c r="A1158" s="3" t="d">
        <v>2021-02-16</v>
      </c>
      <c r="B1158">
        <v>47944.457030999998</v>
      </c>
      <c r="C1158">
        <v>50341.101562999997</v>
      </c>
      <c r="D1158">
        <v>47201.304687999997</v>
      </c>
      <c r="E1158">
        <v>49199.871094000002</v>
      </c>
      <c r="F1158" t="str">
        <f>_xlfn.VALUETOTEXT(#REF!)</f>
        <v>#REF!</v>
      </c>
      <c r="G1158" s="4">
        <v>49199.871094000002</v>
      </c>
      <c r="H1158">
        <v>77049582886</v>
      </c>
    </row>
    <row r="1159" spans="1:8" x14ac:dyDescent="0.2">
      <c r="A1159" s="3" t="d">
        <v>2021-02-17</v>
      </c>
      <c r="B1159">
        <v>49207.277344000002</v>
      </c>
      <c r="C1159">
        <v>52533.914062999997</v>
      </c>
      <c r="D1159">
        <v>49072.378905999998</v>
      </c>
      <c r="E1159">
        <v>52149.007812999997</v>
      </c>
      <c r="F1159" t="str">
        <f>_xlfn.VALUETOTEXT(#REF!)</f>
        <v>#REF!</v>
      </c>
      <c r="G1159" s="4">
        <v>52149.007812999997</v>
      </c>
      <c r="H1159">
        <v>80820545404</v>
      </c>
    </row>
    <row r="1160" spans="1:8" x14ac:dyDescent="0.2">
      <c r="A1160" s="3" t="d">
        <v>2021-02-18</v>
      </c>
      <c r="B1160">
        <v>52140.972655999998</v>
      </c>
      <c r="C1160">
        <v>52474.105469000002</v>
      </c>
      <c r="D1160">
        <v>51015.765625</v>
      </c>
      <c r="E1160">
        <v>51679.796875</v>
      </c>
      <c r="F1160" t="str">
        <f>_xlfn.VALUETOTEXT(#REF!)</f>
        <v>#REF!</v>
      </c>
      <c r="G1160" s="4">
        <v>51679.796875</v>
      </c>
      <c r="H1160">
        <v>52054723579</v>
      </c>
    </row>
    <row r="1161" spans="1:8" x14ac:dyDescent="0.2">
      <c r="A1161" s="3" t="d">
        <v>2021-02-19</v>
      </c>
      <c r="B1161">
        <v>51675.980469000002</v>
      </c>
      <c r="C1161">
        <v>56113.652344000002</v>
      </c>
      <c r="D1161">
        <v>50937.277344000002</v>
      </c>
      <c r="E1161">
        <v>55888.132812999997</v>
      </c>
      <c r="F1161" t="str">
        <f>_xlfn.VALUETOTEXT(#REF!)</f>
        <v>#REF!</v>
      </c>
      <c r="G1161" s="4">
        <v>55888.132812999997</v>
      </c>
      <c r="H1161">
        <v>63495496918</v>
      </c>
    </row>
    <row r="1162" spans="1:8" x14ac:dyDescent="0.2">
      <c r="A1162" s="3" t="d">
        <v>2021-02-20</v>
      </c>
      <c r="B1162">
        <v>55887.335937999997</v>
      </c>
      <c r="C1162">
        <v>57505.226562999997</v>
      </c>
      <c r="D1162">
        <v>54626.558594000002</v>
      </c>
      <c r="E1162">
        <v>56099.519530999998</v>
      </c>
      <c r="F1162" t="str">
        <f>_xlfn.VALUETOTEXT(#REF!)</f>
        <v>#REF!</v>
      </c>
      <c r="G1162" s="4">
        <v>56099.519530999998</v>
      </c>
      <c r="H1162">
        <v>68145460026</v>
      </c>
    </row>
    <row r="1163" spans="1:8" x14ac:dyDescent="0.2">
      <c r="A1163" s="3" t="d">
        <v>2021-02-21</v>
      </c>
      <c r="B1163">
        <v>56068.566405999998</v>
      </c>
      <c r="C1163">
        <v>58330.570312999997</v>
      </c>
      <c r="D1163">
        <v>55672.609375</v>
      </c>
      <c r="E1163">
        <v>57539.945312999997</v>
      </c>
      <c r="F1163" t="str">
        <f>_xlfn.VALUETOTEXT(#REF!)</f>
        <v>#REF!</v>
      </c>
      <c r="G1163" s="4">
        <v>57539.945312999997</v>
      </c>
      <c r="H1163">
        <v>51897585191</v>
      </c>
    </row>
    <row r="1164" spans="1:8" x14ac:dyDescent="0.2">
      <c r="A1164" s="3" t="d">
        <v>2021-02-22</v>
      </c>
      <c r="B1164">
        <v>57532.738280999998</v>
      </c>
      <c r="C1164">
        <v>57533.390625</v>
      </c>
      <c r="D1164">
        <v>48967.566405999998</v>
      </c>
      <c r="E1164">
        <v>54207.320312999997</v>
      </c>
      <c r="F1164" t="str">
        <f>_xlfn.VALUETOTEXT(#REF!)</f>
        <v>#REF!</v>
      </c>
      <c r="G1164" s="4">
        <v>54207.320312999997</v>
      </c>
      <c r="H1164">
        <v>92052420332</v>
      </c>
    </row>
    <row r="1165" spans="1:8" x14ac:dyDescent="0.2">
      <c r="A1165" s="3" t="d">
        <v>2021-02-23</v>
      </c>
      <c r="B1165">
        <v>54204.929687999997</v>
      </c>
      <c r="C1165">
        <v>54204.929687999997</v>
      </c>
      <c r="D1165">
        <v>45290.589844000002</v>
      </c>
      <c r="E1165">
        <v>48824.425780999998</v>
      </c>
      <c r="F1165" t="str">
        <f>_xlfn.VALUETOTEXT(#REF!)</f>
        <v>#REF!</v>
      </c>
      <c r="G1165" s="4">
        <v>48824.425780999998</v>
      </c>
      <c r="H1165">
        <v>106102492824</v>
      </c>
    </row>
    <row r="1166" spans="1:8" x14ac:dyDescent="0.2">
      <c r="A1166" s="3" t="d">
        <v>2021-02-24</v>
      </c>
      <c r="B1166">
        <v>48835.085937999997</v>
      </c>
      <c r="C1166">
        <v>51290.136719000002</v>
      </c>
      <c r="D1166">
        <v>47213.5</v>
      </c>
      <c r="E1166">
        <v>49705.332030999998</v>
      </c>
      <c r="F1166" t="str">
        <f>_xlfn.VALUETOTEXT(#REF!)</f>
        <v>#REF!</v>
      </c>
      <c r="G1166" s="4">
        <v>49705.332030999998</v>
      </c>
      <c r="H1166">
        <v>63695521388</v>
      </c>
    </row>
    <row r="1167" spans="1:8" x14ac:dyDescent="0.2">
      <c r="A1167" s="3" t="d">
        <v>2021-02-25</v>
      </c>
      <c r="B1167">
        <v>49709.082030999998</v>
      </c>
      <c r="C1167">
        <v>51948.96875</v>
      </c>
      <c r="D1167">
        <v>47093.851562999997</v>
      </c>
      <c r="E1167">
        <v>47093.851562999997</v>
      </c>
      <c r="F1167" t="str">
        <f>_xlfn.VALUETOTEXT(#REF!)</f>
        <v>#REF!</v>
      </c>
      <c r="G1167" s="4">
        <v>47093.851562999997</v>
      </c>
      <c r="H1167">
        <v>54506565949</v>
      </c>
    </row>
    <row r="1168" spans="1:8" x14ac:dyDescent="0.2">
      <c r="A1168" s="3" t="d">
        <v>2021-02-26</v>
      </c>
      <c r="B1168">
        <v>47180.464844000002</v>
      </c>
      <c r="C1168">
        <v>48370.785155999998</v>
      </c>
      <c r="D1168">
        <v>44454.84375</v>
      </c>
      <c r="E1168">
        <v>46339.761719000002</v>
      </c>
      <c r="F1168" t="str">
        <f>_xlfn.VALUETOTEXT(#REF!)</f>
        <v>#REF!</v>
      </c>
      <c r="G1168" s="4">
        <v>46339.761719000002</v>
      </c>
      <c r="H1168">
        <v>350967941479</v>
      </c>
    </row>
    <row r="1169" spans="1:8" x14ac:dyDescent="0.2">
      <c r="A1169" s="3" t="d">
        <v>2021-02-27</v>
      </c>
      <c r="B1169">
        <v>46344.773437999997</v>
      </c>
      <c r="C1169">
        <v>48253.269530999998</v>
      </c>
      <c r="D1169">
        <v>45269.027344000002</v>
      </c>
      <c r="E1169">
        <v>46188.453125</v>
      </c>
      <c r="F1169" t="str">
        <f>_xlfn.VALUETOTEXT(#REF!)</f>
        <v>#REF!</v>
      </c>
      <c r="G1169" s="4">
        <v>46188.453125</v>
      </c>
      <c r="H1169">
        <v>45910946382</v>
      </c>
    </row>
    <row r="1170" spans="1:8" x14ac:dyDescent="0.2">
      <c r="A1170" s="3" t="d">
        <v>2021-02-28</v>
      </c>
      <c r="B1170">
        <v>46194.015625</v>
      </c>
      <c r="C1170">
        <v>46716.429687999997</v>
      </c>
      <c r="D1170">
        <v>43241.617187999997</v>
      </c>
      <c r="E1170">
        <v>45137.769530999998</v>
      </c>
      <c r="F1170" t="str">
        <f>_xlfn.VALUETOTEXT(#REF!)</f>
        <v>#REF!</v>
      </c>
      <c r="G1170" s="4">
        <v>45137.769530999998</v>
      </c>
      <c r="H1170">
        <v>53443887451</v>
      </c>
    </row>
    <row r="1171" spans="1:8" x14ac:dyDescent="0.2">
      <c r="A1171" s="3" t="d">
        <v>2021-03-01</v>
      </c>
      <c r="B1171">
        <v>45159.503905999998</v>
      </c>
      <c r="C1171">
        <v>49784.015625</v>
      </c>
      <c r="D1171">
        <v>45115.09375</v>
      </c>
      <c r="E1171">
        <v>49631.242187999997</v>
      </c>
      <c r="F1171" t="str">
        <f>_xlfn.VALUETOTEXT(#REF!)</f>
        <v>#REF!</v>
      </c>
      <c r="G1171" s="4">
        <v>49631.242187999997</v>
      </c>
      <c r="H1171">
        <v>53891300112</v>
      </c>
    </row>
    <row r="1172" spans="1:8" x14ac:dyDescent="0.2">
      <c r="A1172" s="3" t="d">
        <v>2021-03-02</v>
      </c>
      <c r="B1172">
        <v>49612.105469000002</v>
      </c>
      <c r="C1172">
        <v>50127.511719000002</v>
      </c>
      <c r="D1172">
        <v>47228.84375</v>
      </c>
      <c r="E1172">
        <v>48378.988280999998</v>
      </c>
      <c r="F1172" t="str">
        <f>_xlfn.VALUETOTEXT(#REF!)</f>
        <v>#REF!</v>
      </c>
      <c r="G1172" s="4">
        <v>48378.988280999998</v>
      </c>
      <c r="H1172">
        <v>47530897720</v>
      </c>
    </row>
    <row r="1173" spans="1:8" x14ac:dyDescent="0.2">
      <c r="A1173" s="3" t="d">
        <v>2021-03-03</v>
      </c>
      <c r="B1173">
        <v>48415.816405999998</v>
      </c>
      <c r="C1173">
        <v>52535.136719000002</v>
      </c>
      <c r="D1173">
        <v>48274.320312999997</v>
      </c>
      <c r="E1173">
        <v>50538.242187999997</v>
      </c>
      <c r="F1173" t="str">
        <f>_xlfn.VALUETOTEXT(#REF!)</f>
        <v>#REF!</v>
      </c>
      <c r="G1173" s="4">
        <v>50538.242187999997</v>
      </c>
      <c r="H1173">
        <v>53220811975</v>
      </c>
    </row>
    <row r="1174" spans="1:8" x14ac:dyDescent="0.2">
      <c r="A1174" s="3" t="d">
        <v>2021-03-04</v>
      </c>
      <c r="B1174">
        <v>50522.304687999997</v>
      </c>
      <c r="C1174">
        <v>51735.089844000002</v>
      </c>
      <c r="D1174">
        <v>47656.929687999997</v>
      </c>
      <c r="E1174">
        <v>48561.167969000002</v>
      </c>
      <c r="F1174" t="str">
        <f>_xlfn.VALUETOTEXT(#REF!)</f>
        <v>#REF!</v>
      </c>
      <c r="G1174" s="4">
        <v>48561.167969000002</v>
      </c>
      <c r="H1174">
        <v>52343816680</v>
      </c>
    </row>
    <row r="1175" spans="1:8" x14ac:dyDescent="0.2">
      <c r="A1175" s="3" t="d">
        <v>2021-03-05</v>
      </c>
      <c r="B1175">
        <v>48527.03125</v>
      </c>
      <c r="C1175">
        <v>49396.429687999997</v>
      </c>
      <c r="D1175">
        <v>46542.515625</v>
      </c>
      <c r="E1175">
        <v>48927.304687999997</v>
      </c>
      <c r="F1175" t="str">
        <f>_xlfn.VALUETOTEXT(#REF!)</f>
        <v>#REF!</v>
      </c>
      <c r="G1175" s="4">
        <v>48927.304687999997</v>
      </c>
      <c r="H1175">
        <v>48625928883</v>
      </c>
    </row>
    <row r="1176" spans="1:8" x14ac:dyDescent="0.2">
      <c r="A1176" s="3" t="d">
        <v>2021-03-06</v>
      </c>
      <c r="B1176">
        <v>48899.230469000002</v>
      </c>
      <c r="C1176">
        <v>49147.21875</v>
      </c>
      <c r="D1176">
        <v>47257.527344000002</v>
      </c>
      <c r="E1176">
        <v>48912.382812999997</v>
      </c>
      <c r="F1176" t="str">
        <f>_xlfn.VALUETOTEXT(#REF!)</f>
        <v>#REF!</v>
      </c>
      <c r="G1176" s="4">
        <v>48912.382812999997</v>
      </c>
      <c r="H1176">
        <v>34363564661</v>
      </c>
    </row>
    <row r="1177" spans="1:8" x14ac:dyDescent="0.2">
      <c r="A1177" s="3" t="d">
        <v>2021-03-07</v>
      </c>
      <c r="B1177">
        <v>48918.679687999997</v>
      </c>
      <c r="C1177">
        <v>51384.367187999997</v>
      </c>
      <c r="D1177">
        <v>48918.679687999997</v>
      </c>
      <c r="E1177">
        <v>51206.691405999998</v>
      </c>
      <c r="F1177" t="str">
        <f>_xlfn.VALUETOTEXT(#REF!)</f>
        <v>#REF!</v>
      </c>
      <c r="G1177" s="4">
        <v>51206.691405999998</v>
      </c>
      <c r="H1177">
        <v>43137459378</v>
      </c>
    </row>
    <row r="1178" spans="1:8" x14ac:dyDescent="0.2">
      <c r="A1178" s="3" t="d">
        <v>2021-03-08</v>
      </c>
      <c r="B1178">
        <v>51174.117187999997</v>
      </c>
      <c r="C1178">
        <v>52314.070312999997</v>
      </c>
      <c r="D1178">
        <v>49506.054687999997</v>
      </c>
      <c r="E1178">
        <v>52246.523437999997</v>
      </c>
      <c r="F1178" t="str">
        <f>_xlfn.VALUETOTEXT(#REF!)</f>
        <v>#REF!</v>
      </c>
      <c r="G1178" s="4">
        <v>52246.523437999997</v>
      </c>
      <c r="H1178">
        <v>48597428048</v>
      </c>
    </row>
    <row r="1179" spans="1:8" x14ac:dyDescent="0.2">
      <c r="A1179" s="3" t="d">
        <v>2021-03-09</v>
      </c>
      <c r="B1179">
        <v>52272.96875</v>
      </c>
      <c r="C1179">
        <v>54824.117187999997</v>
      </c>
      <c r="D1179">
        <v>51981.832030999998</v>
      </c>
      <c r="E1179">
        <v>54824.117187999997</v>
      </c>
      <c r="F1179" t="str">
        <f>_xlfn.VALUETOTEXT(#REF!)</f>
        <v>#REF!</v>
      </c>
      <c r="G1179" s="4">
        <v>54824.117187999997</v>
      </c>
      <c r="H1179">
        <v>50912227385</v>
      </c>
    </row>
    <row r="1180" spans="1:8" x14ac:dyDescent="0.2">
      <c r="A1180" s="3" t="d">
        <v>2021-03-10</v>
      </c>
      <c r="B1180">
        <v>54824.011719000002</v>
      </c>
      <c r="C1180">
        <v>57258.253905999998</v>
      </c>
      <c r="D1180">
        <v>53290.890625</v>
      </c>
      <c r="E1180">
        <v>56008.550780999998</v>
      </c>
      <c r="F1180" t="str">
        <f>_xlfn.VALUETOTEXT(#REF!)</f>
        <v>#REF!</v>
      </c>
      <c r="G1180" s="4">
        <v>56008.550780999998</v>
      </c>
      <c r="H1180">
        <v>57295577614</v>
      </c>
    </row>
    <row r="1181" spans="1:8" x14ac:dyDescent="0.2">
      <c r="A1181" s="3" t="d">
        <v>2021-03-11</v>
      </c>
      <c r="B1181">
        <v>55963.179687999997</v>
      </c>
      <c r="C1181">
        <v>58091.0625</v>
      </c>
      <c r="D1181">
        <v>54484.59375</v>
      </c>
      <c r="E1181">
        <v>57805.121094000002</v>
      </c>
      <c r="F1181" t="str">
        <f>_xlfn.VALUETOTEXT(#REF!)</f>
        <v>#REF!</v>
      </c>
      <c r="G1181" s="4">
        <v>57805.121094000002</v>
      </c>
      <c r="H1181">
        <v>56772343595</v>
      </c>
    </row>
    <row r="1182" spans="1:8" x14ac:dyDescent="0.2">
      <c r="A1182" s="3" t="d">
        <v>2021-03-12</v>
      </c>
      <c r="B1182">
        <v>57821.21875</v>
      </c>
      <c r="C1182">
        <v>57996.621094000002</v>
      </c>
      <c r="D1182">
        <v>55376.648437999997</v>
      </c>
      <c r="E1182">
        <v>57332.089844000002</v>
      </c>
      <c r="F1182" t="str">
        <f>_xlfn.VALUETOTEXT(#REF!)</f>
        <v>#REF!</v>
      </c>
      <c r="G1182" s="4">
        <v>57332.089844000002</v>
      </c>
      <c r="H1182">
        <v>55689944702</v>
      </c>
    </row>
    <row r="1183" spans="1:8" x14ac:dyDescent="0.2">
      <c r="A1183" s="3" t="d">
        <v>2021-03-13</v>
      </c>
      <c r="B1183">
        <v>57343.371094000002</v>
      </c>
      <c r="C1183">
        <v>61683.863280999998</v>
      </c>
      <c r="D1183">
        <v>56217.972655999998</v>
      </c>
      <c r="E1183">
        <v>61243.085937999997</v>
      </c>
      <c r="F1183" t="str">
        <f>_xlfn.VALUETOTEXT(#REF!)</f>
        <v>#REF!</v>
      </c>
      <c r="G1183" s="4">
        <v>61243.085937999997</v>
      </c>
      <c r="H1183">
        <v>60669829814</v>
      </c>
    </row>
    <row r="1184" spans="1:8" x14ac:dyDescent="0.2">
      <c r="A1184" s="3" t="d">
        <v>2021-03-14</v>
      </c>
      <c r="B1184">
        <v>61221.132812999997</v>
      </c>
      <c r="C1184">
        <v>61597.917969000002</v>
      </c>
      <c r="D1184">
        <v>59302.316405999998</v>
      </c>
      <c r="E1184">
        <v>59302.316405999998</v>
      </c>
      <c r="F1184" t="str">
        <f>_xlfn.VALUETOTEXT(#REF!)</f>
        <v>#REF!</v>
      </c>
      <c r="G1184" s="4">
        <v>59302.316405999998</v>
      </c>
      <c r="H1184">
        <v>43901225564</v>
      </c>
    </row>
    <row r="1185" spans="1:8" x14ac:dyDescent="0.2">
      <c r="A1185" s="3" t="d">
        <v>2021-03-15</v>
      </c>
      <c r="B1185">
        <v>59267.429687999997</v>
      </c>
      <c r="C1185">
        <v>60540.992187999997</v>
      </c>
      <c r="D1185">
        <v>55393.164062999997</v>
      </c>
      <c r="E1185">
        <v>55907.199219000002</v>
      </c>
      <c r="F1185" t="str">
        <f>_xlfn.VALUETOTEXT(#REF!)</f>
        <v>#REF!</v>
      </c>
      <c r="G1185" s="4">
        <v>55907.199219000002</v>
      </c>
      <c r="H1185">
        <v>66419369890</v>
      </c>
    </row>
    <row r="1186" spans="1:8" x14ac:dyDescent="0.2">
      <c r="A1186" s="3" t="d">
        <v>2021-03-16</v>
      </c>
      <c r="B1186">
        <v>55840.785155999998</v>
      </c>
      <c r="C1186">
        <v>56833.179687999997</v>
      </c>
      <c r="D1186">
        <v>53555.027344000002</v>
      </c>
      <c r="E1186">
        <v>56804.902344000002</v>
      </c>
      <c r="F1186" t="str">
        <f>_xlfn.VALUETOTEXT(#REF!)</f>
        <v>#REF!</v>
      </c>
      <c r="G1186" s="4">
        <v>56804.902344000002</v>
      </c>
      <c r="H1186">
        <v>59749798599</v>
      </c>
    </row>
    <row r="1187" spans="1:8" x14ac:dyDescent="0.2">
      <c r="A1187" s="3" t="d">
        <v>2021-03-17</v>
      </c>
      <c r="B1187">
        <v>56825.828125</v>
      </c>
      <c r="C1187">
        <v>58969.816405999998</v>
      </c>
      <c r="D1187">
        <v>54528.628905999998</v>
      </c>
      <c r="E1187">
        <v>58870.894530999998</v>
      </c>
      <c r="F1187" t="str">
        <f>_xlfn.VALUETOTEXT(#REF!)</f>
        <v>#REF!</v>
      </c>
      <c r="G1187" s="4">
        <v>58870.894530999998</v>
      </c>
      <c r="H1187">
        <v>60258313191</v>
      </c>
    </row>
    <row r="1188" spans="1:8" x14ac:dyDescent="0.2">
      <c r="A1188" s="3" t="d">
        <v>2021-03-18</v>
      </c>
      <c r="B1188">
        <v>58893.078125</v>
      </c>
      <c r="C1188">
        <v>60116.25</v>
      </c>
      <c r="D1188">
        <v>54253.578125</v>
      </c>
      <c r="E1188">
        <v>57858.921875</v>
      </c>
      <c r="F1188" t="str">
        <f>_xlfn.VALUETOTEXT(#REF!)</f>
        <v>#REF!</v>
      </c>
      <c r="G1188" s="4">
        <v>57858.921875</v>
      </c>
      <c r="H1188">
        <v>55746041000</v>
      </c>
    </row>
    <row r="1189" spans="1:8" x14ac:dyDescent="0.2">
      <c r="A1189" s="3" t="d">
        <v>2021-03-19</v>
      </c>
      <c r="B1189">
        <v>57850.441405999998</v>
      </c>
      <c r="C1189">
        <v>59498.375</v>
      </c>
      <c r="D1189">
        <v>56643.703125</v>
      </c>
      <c r="E1189">
        <v>58346.652344000002</v>
      </c>
      <c r="F1189" t="str">
        <f>_xlfn.VALUETOTEXT(#REF!)</f>
        <v>#REF!</v>
      </c>
      <c r="G1189" s="4">
        <v>58346.652344000002</v>
      </c>
      <c r="H1189">
        <v>49063873786</v>
      </c>
    </row>
    <row r="1190" spans="1:8" x14ac:dyDescent="0.2">
      <c r="A1190" s="3" t="d">
        <v>2021-03-20</v>
      </c>
      <c r="B1190">
        <v>58332.261719000002</v>
      </c>
      <c r="C1190">
        <v>60031.285155999998</v>
      </c>
      <c r="D1190">
        <v>58213.296875</v>
      </c>
      <c r="E1190">
        <v>58313.644530999998</v>
      </c>
      <c r="F1190" t="str">
        <f>_xlfn.VALUETOTEXT(#REF!)</f>
        <v>#REF!</v>
      </c>
      <c r="G1190" s="4">
        <v>58313.644530999998</v>
      </c>
      <c r="H1190">
        <v>50361731222</v>
      </c>
    </row>
    <row r="1191" spans="1:8" x14ac:dyDescent="0.2">
      <c r="A1191" s="3" t="d">
        <v>2021-03-21</v>
      </c>
      <c r="B1191">
        <v>58309.914062999997</v>
      </c>
      <c r="C1191">
        <v>58767.898437999997</v>
      </c>
      <c r="D1191">
        <v>56005.617187999997</v>
      </c>
      <c r="E1191">
        <v>57523.421875</v>
      </c>
      <c r="F1191" t="str">
        <f>_xlfn.VALUETOTEXT(#REF!)</f>
        <v>#REF!</v>
      </c>
      <c r="G1191" s="4">
        <v>57523.421875</v>
      </c>
      <c r="H1191">
        <v>51943414539</v>
      </c>
    </row>
    <row r="1192" spans="1:8" x14ac:dyDescent="0.2">
      <c r="A1192" s="3" t="d">
        <v>2021-03-22</v>
      </c>
      <c r="B1192">
        <v>57517.890625</v>
      </c>
      <c r="C1192">
        <v>58471.480469000002</v>
      </c>
      <c r="D1192">
        <v>54288.15625</v>
      </c>
      <c r="E1192">
        <v>54529.144530999998</v>
      </c>
      <c r="F1192" t="str">
        <f>_xlfn.VALUETOTEXT(#REF!)</f>
        <v>#REF!</v>
      </c>
      <c r="G1192" s="4">
        <v>54529.144530999998</v>
      </c>
      <c r="H1192">
        <v>56521454974</v>
      </c>
    </row>
    <row r="1193" spans="1:8" x14ac:dyDescent="0.2">
      <c r="A1193" s="3" t="d">
        <v>2021-03-23</v>
      </c>
      <c r="B1193">
        <v>54511.660155999998</v>
      </c>
      <c r="C1193">
        <v>55985.441405999998</v>
      </c>
      <c r="D1193">
        <v>53470.695312999997</v>
      </c>
      <c r="E1193">
        <v>54738.945312999997</v>
      </c>
      <c r="F1193" t="str">
        <f>_xlfn.VALUETOTEXT(#REF!)</f>
        <v>#REF!</v>
      </c>
      <c r="G1193" s="4">
        <v>54738.945312999997</v>
      </c>
      <c r="H1193">
        <v>56435023914</v>
      </c>
    </row>
    <row r="1194" spans="1:8" x14ac:dyDescent="0.2">
      <c r="A1194" s="3" t="d">
        <v>2021-03-24</v>
      </c>
      <c r="B1194">
        <v>54710.488280999998</v>
      </c>
      <c r="C1194">
        <v>57262.382812999997</v>
      </c>
      <c r="D1194">
        <v>52514.332030999998</v>
      </c>
      <c r="E1194">
        <v>52774.265625</v>
      </c>
      <c r="F1194" t="str">
        <f>_xlfn.VALUETOTEXT(#REF!)</f>
        <v>#REF!</v>
      </c>
      <c r="G1194" s="4">
        <v>52774.265625</v>
      </c>
      <c r="H1194">
        <v>70567223787</v>
      </c>
    </row>
    <row r="1195" spans="1:8" x14ac:dyDescent="0.2">
      <c r="A1195" s="3" t="d">
        <v>2021-03-25</v>
      </c>
      <c r="B1195">
        <v>52726.746094000002</v>
      </c>
      <c r="C1195">
        <v>53392.386719000002</v>
      </c>
      <c r="D1195">
        <v>50856.570312999997</v>
      </c>
      <c r="E1195">
        <v>51704.160155999998</v>
      </c>
      <c r="F1195" t="str">
        <f>_xlfn.VALUETOTEXT(#REF!)</f>
        <v>#REF!</v>
      </c>
      <c r="G1195" s="4">
        <v>51704.160155999998</v>
      </c>
      <c r="H1195">
        <v>67999812841</v>
      </c>
    </row>
    <row r="1196" spans="1:8" x14ac:dyDescent="0.2">
      <c r="A1196" s="3" t="d">
        <v>2021-03-26</v>
      </c>
      <c r="B1196">
        <v>51683.011719000002</v>
      </c>
      <c r="C1196">
        <v>55137.3125</v>
      </c>
      <c r="D1196">
        <v>51579.855469000002</v>
      </c>
      <c r="E1196">
        <v>55137.3125</v>
      </c>
      <c r="F1196" t="str">
        <f>_xlfn.VALUETOTEXT(#REF!)</f>
        <v>#REF!</v>
      </c>
      <c r="G1196" s="4">
        <v>55137.3125</v>
      </c>
      <c r="H1196">
        <v>56652197978</v>
      </c>
    </row>
    <row r="1197" spans="1:8" x14ac:dyDescent="0.2">
      <c r="A1197" s="3" t="d">
        <v>2021-03-27</v>
      </c>
      <c r="B1197">
        <v>55137.566405999998</v>
      </c>
      <c r="C1197">
        <v>56568.214844000002</v>
      </c>
      <c r="D1197">
        <v>54242.910155999998</v>
      </c>
      <c r="E1197">
        <v>55973.511719000002</v>
      </c>
      <c r="F1197" t="str">
        <f>_xlfn.VALUETOTEXT(#REF!)</f>
        <v>#REF!</v>
      </c>
      <c r="G1197" s="4">
        <v>55973.511719000002</v>
      </c>
      <c r="H1197">
        <v>47266542233</v>
      </c>
    </row>
    <row r="1198" spans="1:8" x14ac:dyDescent="0.2">
      <c r="A1198" s="3" t="d">
        <v>2021-03-28</v>
      </c>
      <c r="B1198">
        <v>55974.941405999998</v>
      </c>
      <c r="C1198">
        <v>56610.3125</v>
      </c>
      <c r="D1198">
        <v>55071.113280999998</v>
      </c>
      <c r="E1198">
        <v>55950.746094000002</v>
      </c>
      <c r="F1198" t="str">
        <f>_xlfn.VALUETOTEXT(#REF!)</f>
        <v>#REF!</v>
      </c>
      <c r="G1198" s="4">
        <v>55950.746094000002</v>
      </c>
      <c r="H1198">
        <v>47686580918</v>
      </c>
    </row>
    <row r="1199" spans="1:8" x14ac:dyDescent="0.2">
      <c r="A1199" s="3" t="d">
        <v>2021-03-29</v>
      </c>
      <c r="B1199">
        <v>55947.898437999997</v>
      </c>
      <c r="C1199">
        <v>58342.097655999998</v>
      </c>
      <c r="D1199">
        <v>55139.339844000002</v>
      </c>
      <c r="E1199">
        <v>57750.199219000002</v>
      </c>
      <c r="F1199" t="str">
        <f>_xlfn.VALUETOTEXT(#REF!)</f>
        <v>#REF!</v>
      </c>
      <c r="G1199" s="4">
        <v>57750.199219000002</v>
      </c>
      <c r="H1199">
        <v>57625587027</v>
      </c>
    </row>
    <row r="1200" spans="1:8" x14ac:dyDescent="0.2">
      <c r="A1200" s="3" t="d">
        <v>2021-03-30</v>
      </c>
      <c r="B1200">
        <v>57750.132812999997</v>
      </c>
      <c r="C1200">
        <v>59447.222655999998</v>
      </c>
      <c r="D1200">
        <v>57251.550780999998</v>
      </c>
      <c r="E1200">
        <v>58917.691405999998</v>
      </c>
      <c r="F1200" t="str">
        <f>_xlfn.VALUETOTEXT(#REF!)</f>
        <v>#REF!</v>
      </c>
      <c r="G1200" s="4">
        <v>58917.691405999998</v>
      </c>
      <c r="H1200">
        <v>54414116432</v>
      </c>
    </row>
    <row r="1201" spans="1:8" x14ac:dyDescent="0.2">
      <c r="A1201" s="3" t="d">
        <v>2021-03-31</v>
      </c>
      <c r="B1201">
        <v>58930.277344000002</v>
      </c>
      <c r="C1201">
        <v>59930.027344000002</v>
      </c>
      <c r="D1201">
        <v>57726.417969000002</v>
      </c>
      <c r="E1201">
        <v>58918.832030999998</v>
      </c>
      <c r="F1201" t="str">
        <f>_xlfn.VALUETOTEXT(#REF!)</f>
        <v>#REF!</v>
      </c>
      <c r="G1201" s="4">
        <v>58918.832030999998</v>
      </c>
      <c r="H1201">
        <v>65520826225</v>
      </c>
    </row>
    <row r="1202" spans="1:8" x14ac:dyDescent="0.2">
      <c r="A1202" s="3" t="d">
        <v>2021-04-01</v>
      </c>
      <c r="B1202">
        <v>58926.5625</v>
      </c>
      <c r="C1202">
        <v>59586.070312999997</v>
      </c>
      <c r="D1202">
        <v>58505.277344000002</v>
      </c>
      <c r="E1202">
        <v>59095.808594000002</v>
      </c>
      <c r="F1202" t="str">
        <f>_xlfn.VALUETOTEXT(#REF!)</f>
        <v>#REF!</v>
      </c>
      <c r="G1202" s="4">
        <v>59095.808594000002</v>
      </c>
      <c r="H1202">
        <v>61669163792</v>
      </c>
    </row>
    <row r="1203" spans="1:8" x14ac:dyDescent="0.2">
      <c r="A1203" s="3" t="d">
        <v>2021-04-02</v>
      </c>
      <c r="B1203">
        <v>59098.878905999998</v>
      </c>
      <c r="C1203">
        <v>60267.1875</v>
      </c>
      <c r="D1203">
        <v>58869.28125</v>
      </c>
      <c r="E1203">
        <v>59384.3125</v>
      </c>
      <c r="F1203" t="str">
        <f>_xlfn.VALUETOTEXT(#REF!)</f>
        <v>#REF!</v>
      </c>
      <c r="G1203" s="4">
        <v>59384.3125</v>
      </c>
      <c r="H1203">
        <v>58727860620</v>
      </c>
    </row>
    <row r="1204" spans="1:8" x14ac:dyDescent="0.2">
      <c r="A1204" s="3" t="d">
        <v>2021-04-03</v>
      </c>
      <c r="B1204">
        <v>59397.410155999998</v>
      </c>
      <c r="C1204">
        <v>60110.269530999998</v>
      </c>
      <c r="D1204">
        <v>57603.890625</v>
      </c>
      <c r="E1204">
        <v>57603.890625</v>
      </c>
      <c r="F1204" t="str">
        <f>_xlfn.VALUETOTEXT(#REF!)</f>
        <v>#REF!</v>
      </c>
      <c r="G1204" s="4">
        <v>57603.890625</v>
      </c>
      <c r="H1204">
        <v>59641344484</v>
      </c>
    </row>
    <row r="1205" spans="1:8" x14ac:dyDescent="0.2">
      <c r="A1205" s="3" t="d">
        <v>2021-04-04</v>
      </c>
      <c r="B1205">
        <v>57604.839844000002</v>
      </c>
      <c r="C1205">
        <v>58913.746094000002</v>
      </c>
      <c r="D1205">
        <v>57168.675780999998</v>
      </c>
      <c r="E1205">
        <v>58758.554687999997</v>
      </c>
      <c r="F1205" t="str">
        <f>_xlfn.VALUETOTEXT(#REF!)</f>
        <v>#REF!</v>
      </c>
      <c r="G1205" s="4">
        <v>58758.554687999997</v>
      </c>
      <c r="H1205">
        <v>50749662970</v>
      </c>
    </row>
    <row r="1206" spans="1:8" x14ac:dyDescent="0.2">
      <c r="A1206" s="3" t="d">
        <v>2021-04-05</v>
      </c>
      <c r="B1206">
        <v>58760.875</v>
      </c>
      <c r="C1206">
        <v>59891.296875</v>
      </c>
      <c r="D1206">
        <v>57694.824219000002</v>
      </c>
      <c r="E1206">
        <v>59057.878905999998</v>
      </c>
      <c r="F1206" t="str">
        <f>_xlfn.VALUETOTEXT(#REF!)</f>
        <v>#REF!</v>
      </c>
      <c r="G1206" s="4">
        <v>59057.878905999998</v>
      </c>
      <c r="H1206">
        <v>60706272115</v>
      </c>
    </row>
    <row r="1207" spans="1:8" x14ac:dyDescent="0.2">
      <c r="A1207" s="3" t="d">
        <v>2021-04-06</v>
      </c>
      <c r="B1207">
        <v>59171.933594000002</v>
      </c>
      <c r="C1207">
        <v>59479.578125</v>
      </c>
      <c r="D1207">
        <v>57646.808594000002</v>
      </c>
      <c r="E1207">
        <v>58192.359375</v>
      </c>
      <c r="F1207" t="str">
        <f>_xlfn.VALUETOTEXT(#REF!)</f>
        <v>#REF!</v>
      </c>
      <c r="G1207" s="4">
        <v>58192.359375</v>
      </c>
      <c r="H1207">
        <v>66058027988</v>
      </c>
    </row>
    <row r="1208" spans="1:8" x14ac:dyDescent="0.2">
      <c r="A1208" s="3" t="d">
        <v>2021-04-07</v>
      </c>
      <c r="B1208">
        <v>58186.507812999997</v>
      </c>
      <c r="C1208">
        <v>58731.144530999998</v>
      </c>
      <c r="D1208">
        <v>55604.023437999997</v>
      </c>
      <c r="E1208">
        <v>56048.9375</v>
      </c>
      <c r="F1208" t="str">
        <f>_xlfn.VALUETOTEXT(#REF!)</f>
        <v>#REF!</v>
      </c>
      <c r="G1208" s="4">
        <v>56048.9375</v>
      </c>
      <c r="H1208">
        <v>75645303584</v>
      </c>
    </row>
    <row r="1209" spans="1:8" x14ac:dyDescent="0.2">
      <c r="A1209" s="3" t="d">
        <v>2021-04-08</v>
      </c>
      <c r="B1209">
        <v>56099.914062999997</v>
      </c>
      <c r="C1209">
        <v>58338.738280999998</v>
      </c>
      <c r="D1209">
        <v>55879.085937999997</v>
      </c>
      <c r="E1209">
        <v>58323.953125</v>
      </c>
      <c r="F1209" t="str">
        <f>_xlfn.VALUETOTEXT(#REF!)</f>
        <v>#REF!</v>
      </c>
      <c r="G1209" s="4">
        <v>58323.953125</v>
      </c>
      <c r="H1209">
        <v>53053855641</v>
      </c>
    </row>
    <row r="1210" spans="1:8" x14ac:dyDescent="0.2">
      <c r="A1210" s="3" t="d">
        <v>2021-04-09</v>
      </c>
      <c r="B1210">
        <v>58326.5625</v>
      </c>
      <c r="C1210">
        <v>58937.046875</v>
      </c>
      <c r="D1210">
        <v>57807.863280999998</v>
      </c>
      <c r="E1210">
        <v>58245.003905999998</v>
      </c>
      <c r="F1210" t="str">
        <f>_xlfn.VALUETOTEXT(#REF!)</f>
        <v>#REF!</v>
      </c>
      <c r="G1210" s="4">
        <v>58245.003905999998</v>
      </c>
      <c r="H1210">
        <v>46655208546</v>
      </c>
    </row>
    <row r="1211" spans="1:8" x14ac:dyDescent="0.2">
      <c r="A1211" s="3" t="d">
        <v>2021-04-10</v>
      </c>
      <c r="B1211">
        <v>58253.777344000002</v>
      </c>
      <c r="C1211">
        <v>61276.664062999997</v>
      </c>
      <c r="D1211">
        <v>58038.707030999998</v>
      </c>
      <c r="E1211">
        <v>59793.234375</v>
      </c>
      <c r="F1211" t="str">
        <f>_xlfn.VALUETOTEXT(#REF!)</f>
        <v>#REF!</v>
      </c>
      <c r="G1211" s="4">
        <v>59793.234375</v>
      </c>
      <c r="H1211">
        <v>58238470525</v>
      </c>
    </row>
    <row r="1212" spans="1:8" x14ac:dyDescent="0.2">
      <c r="A1212" s="3" t="d">
        <v>2021-04-11</v>
      </c>
      <c r="B1212">
        <v>59846.230469000002</v>
      </c>
      <c r="C1212">
        <v>60790.554687999997</v>
      </c>
      <c r="D1212">
        <v>59289.796875</v>
      </c>
      <c r="E1212">
        <v>60204.964844000002</v>
      </c>
      <c r="F1212" t="str">
        <f>_xlfn.VALUETOTEXT(#REF!)</f>
        <v>#REF!</v>
      </c>
      <c r="G1212" s="4">
        <v>60204.964844000002</v>
      </c>
      <c r="H1212">
        <v>46280252580</v>
      </c>
    </row>
    <row r="1213" spans="1:8" x14ac:dyDescent="0.2">
      <c r="A1213" s="3" t="d">
        <v>2021-04-12</v>
      </c>
      <c r="B1213">
        <v>60175.945312999997</v>
      </c>
      <c r="C1213">
        <v>61253.035155999998</v>
      </c>
      <c r="D1213">
        <v>59589.875</v>
      </c>
      <c r="E1213">
        <v>59893.453125</v>
      </c>
      <c r="F1213" t="str">
        <f>_xlfn.VALUETOTEXT(#REF!)</f>
        <v>#REF!</v>
      </c>
      <c r="G1213" s="4">
        <v>59893.453125</v>
      </c>
      <c r="H1213">
        <v>51828688519</v>
      </c>
    </row>
    <row r="1214" spans="1:8" x14ac:dyDescent="0.2">
      <c r="A1214" s="3" t="d">
        <v>2021-04-13</v>
      </c>
      <c r="B1214">
        <v>59890.019530999998</v>
      </c>
      <c r="C1214">
        <v>63742.285155999998</v>
      </c>
      <c r="D1214">
        <v>59869.957030999998</v>
      </c>
      <c r="E1214">
        <v>63503.457030999998</v>
      </c>
      <c r="F1214" t="str">
        <f>_xlfn.VALUETOTEXT(#REF!)</f>
        <v>#REF!</v>
      </c>
      <c r="G1214" s="4">
        <v>63503.457030999998</v>
      </c>
      <c r="H1214">
        <v>69983454362</v>
      </c>
    </row>
    <row r="1215" spans="1:8" x14ac:dyDescent="0.2">
      <c r="A1215" s="3" t="d">
        <v>2021-04-14</v>
      </c>
      <c r="B1215">
        <v>63523.753905999998</v>
      </c>
      <c r="C1215">
        <v>64863.097655999998</v>
      </c>
      <c r="D1215">
        <v>61554.796875</v>
      </c>
      <c r="E1215">
        <v>63109.695312999997</v>
      </c>
      <c r="F1215" t="str">
        <f>_xlfn.VALUETOTEXT(#REF!)</f>
        <v>#REF!</v>
      </c>
      <c r="G1215" s="4">
        <v>63109.695312999997</v>
      </c>
      <c r="H1215">
        <v>77451779687</v>
      </c>
    </row>
    <row r="1216" spans="1:8" x14ac:dyDescent="0.2">
      <c r="A1216" s="3" t="d">
        <v>2021-04-15</v>
      </c>
      <c r="B1216">
        <v>63075.195312999997</v>
      </c>
      <c r="C1216">
        <v>63821.671875</v>
      </c>
      <c r="D1216">
        <v>62208.964844000002</v>
      </c>
      <c r="E1216">
        <v>63314.011719000002</v>
      </c>
      <c r="F1216" t="str">
        <f>_xlfn.VALUETOTEXT(#REF!)</f>
        <v>#REF!</v>
      </c>
      <c r="G1216" s="4">
        <v>63314.011719000002</v>
      </c>
      <c r="H1216">
        <v>60954381579</v>
      </c>
    </row>
    <row r="1217" spans="1:8" x14ac:dyDescent="0.2">
      <c r="A1217" s="3" t="d">
        <v>2021-04-16</v>
      </c>
      <c r="B1217">
        <v>63258.503905999998</v>
      </c>
      <c r="C1217">
        <v>63594.722655999998</v>
      </c>
      <c r="D1217">
        <v>60222.53125</v>
      </c>
      <c r="E1217">
        <v>61572.789062999997</v>
      </c>
      <c r="F1217" t="str">
        <f>_xlfn.VALUETOTEXT(#REF!)</f>
        <v>#REF!</v>
      </c>
      <c r="G1217" s="4">
        <v>61572.789062999997</v>
      </c>
      <c r="H1217">
        <v>84293007468</v>
      </c>
    </row>
    <row r="1218" spans="1:8" x14ac:dyDescent="0.2">
      <c r="A1218" s="3" t="d">
        <v>2021-04-17</v>
      </c>
      <c r="B1218">
        <v>61529.921875</v>
      </c>
      <c r="C1218">
        <v>62572.175780999998</v>
      </c>
      <c r="D1218">
        <v>60361.351562999997</v>
      </c>
      <c r="E1218">
        <v>60683.820312999997</v>
      </c>
      <c r="F1218" t="str">
        <f>_xlfn.VALUETOTEXT(#REF!)</f>
        <v>#REF!</v>
      </c>
      <c r="G1218" s="4">
        <v>60683.820312999997</v>
      </c>
      <c r="H1218">
        <v>66138759198</v>
      </c>
    </row>
    <row r="1219" spans="1:8" x14ac:dyDescent="0.2">
      <c r="A1219" s="3" t="d">
        <v>2021-04-18</v>
      </c>
      <c r="B1219">
        <v>60701.886719000002</v>
      </c>
      <c r="C1219">
        <v>61057.457030999998</v>
      </c>
      <c r="D1219">
        <v>52829.535155999998</v>
      </c>
      <c r="E1219">
        <v>56216.183594000002</v>
      </c>
      <c r="F1219" t="str">
        <f>_xlfn.VALUETOTEXT(#REF!)</f>
        <v>#REF!</v>
      </c>
      <c r="G1219" s="4">
        <v>56216.183594000002</v>
      </c>
      <c r="H1219">
        <v>97468872758</v>
      </c>
    </row>
    <row r="1220" spans="1:8" x14ac:dyDescent="0.2">
      <c r="A1220" s="3" t="d">
        <v>2021-04-19</v>
      </c>
      <c r="B1220">
        <v>56191.585937999997</v>
      </c>
      <c r="C1220">
        <v>57520.054687999997</v>
      </c>
      <c r="D1220">
        <v>54368.59375</v>
      </c>
      <c r="E1220">
        <v>55724.265625</v>
      </c>
      <c r="F1220" t="str">
        <f>_xlfn.VALUETOTEXT(#REF!)</f>
        <v>#REF!</v>
      </c>
      <c r="G1220" s="4">
        <v>55724.265625</v>
      </c>
      <c r="H1220">
        <v>65344865159</v>
      </c>
    </row>
    <row r="1221" spans="1:8" x14ac:dyDescent="0.2">
      <c r="A1221" s="3" t="d">
        <v>2021-04-20</v>
      </c>
      <c r="B1221">
        <v>55681.792969000002</v>
      </c>
      <c r="C1221">
        <v>57062.148437999997</v>
      </c>
      <c r="D1221">
        <v>53448.046875</v>
      </c>
      <c r="E1221">
        <v>56473.03125</v>
      </c>
      <c r="F1221" t="str">
        <f>_xlfn.VALUETOTEXT(#REF!)</f>
        <v>#REF!</v>
      </c>
      <c r="G1221" s="4">
        <v>56473.03125</v>
      </c>
      <c r="H1221">
        <v>67849323955</v>
      </c>
    </row>
    <row r="1222" spans="1:8" x14ac:dyDescent="0.2">
      <c r="A1222" s="3" t="d">
        <v>2021-04-21</v>
      </c>
      <c r="B1222">
        <v>56471.128905999998</v>
      </c>
      <c r="C1222">
        <v>56757.972655999998</v>
      </c>
      <c r="D1222">
        <v>53695.46875</v>
      </c>
      <c r="E1222">
        <v>53906.089844000002</v>
      </c>
      <c r="F1222" t="str">
        <f>_xlfn.VALUETOTEXT(#REF!)</f>
        <v>#REF!</v>
      </c>
      <c r="G1222" s="4">
        <v>53906.089844000002</v>
      </c>
      <c r="H1222">
        <v>54926612466</v>
      </c>
    </row>
    <row r="1223" spans="1:8" x14ac:dyDescent="0.2">
      <c r="A1223" s="3" t="d">
        <v>2021-04-22</v>
      </c>
      <c r="B1223">
        <v>53857.105469000002</v>
      </c>
      <c r="C1223">
        <v>55410.230469000002</v>
      </c>
      <c r="D1223">
        <v>50583.8125</v>
      </c>
      <c r="E1223">
        <v>51762.273437999997</v>
      </c>
      <c r="F1223" t="str">
        <f>_xlfn.VALUETOTEXT(#REF!)</f>
        <v>#REF!</v>
      </c>
      <c r="G1223" s="4">
        <v>51762.273437999997</v>
      </c>
      <c r="H1223">
        <v>74798630778</v>
      </c>
    </row>
    <row r="1224" spans="1:8" x14ac:dyDescent="0.2">
      <c r="A1224" s="3" t="d">
        <v>2021-04-23</v>
      </c>
      <c r="B1224">
        <v>51739.808594000002</v>
      </c>
      <c r="C1224">
        <v>52120.792969000002</v>
      </c>
      <c r="D1224">
        <v>47714.664062999997</v>
      </c>
      <c r="E1224">
        <v>51093.652344000002</v>
      </c>
      <c r="F1224" t="str">
        <f>_xlfn.VALUETOTEXT(#REF!)</f>
        <v>#REF!</v>
      </c>
      <c r="G1224" s="4">
        <v>51093.652344000002</v>
      </c>
      <c r="H1224">
        <v>86668667320</v>
      </c>
    </row>
    <row r="1225" spans="1:8" x14ac:dyDescent="0.2">
      <c r="A1225" s="3" t="d">
        <v>2021-04-24</v>
      </c>
      <c r="B1225">
        <v>51143.226562999997</v>
      </c>
      <c r="C1225">
        <v>51167.5625</v>
      </c>
      <c r="D1225">
        <v>48805.285155999998</v>
      </c>
      <c r="E1225">
        <v>50050.867187999997</v>
      </c>
      <c r="F1225" t="str">
        <f>_xlfn.VALUETOTEXT(#REF!)</f>
        <v>#REF!</v>
      </c>
      <c r="G1225" s="4">
        <v>50050.867187999997</v>
      </c>
      <c r="H1225">
        <v>49014494781</v>
      </c>
    </row>
    <row r="1226" spans="1:8" x14ac:dyDescent="0.2">
      <c r="A1226" s="3" t="d">
        <v>2021-04-25</v>
      </c>
      <c r="B1226">
        <v>50052.832030999998</v>
      </c>
      <c r="C1226">
        <v>50506.019530999998</v>
      </c>
      <c r="D1226">
        <v>47159.484375</v>
      </c>
      <c r="E1226">
        <v>49004.253905999998</v>
      </c>
      <c r="F1226" t="str">
        <f>_xlfn.VALUETOTEXT(#REF!)</f>
        <v>#REF!</v>
      </c>
      <c r="G1226" s="4">
        <v>49004.253905999998</v>
      </c>
      <c r="H1226">
        <v>46117114240</v>
      </c>
    </row>
    <row r="1227" spans="1:8" x14ac:dyDescent="0.2">
      <c r="A1227" s="3" t="d">
        <v>2021-04-26</v>
      </c>
      <c r="B1227">
        <v>49077.792969000002</v>
      </c>
      <c r="C1227">
        <v>54288.003905999998</v>
      </c>
      <c r="D1227">
        <v>48852.796875</v>
      </c>
      <c r="E1227">
        <v>54021.753905999998</v>
      </c>
      <c r="F1227" t="str">
        <f>_xlfn.VALUETOTEXT(#REF!)</f>
        <v>#REF!</v>
      </c>
      <c r="G1227" s="4">
        <v>54021.753905999998</v>
      </c>
      <c r="H1227">
        <v>58284039825</v>
      </c>
    </row>
    <row r="1228" spans="1:8" x14ac:dyDescent="0.2">
      <c r="A1228" s="3" t="d">
        <v>2021-04-27</v>
      </c>
      <c r="B1228">
        <v>54030.304687999997</v>
      </c>
      <c r="C1228">
        <v>55416.964844000002</v>
      </c>
      <c r="D1228">
        <v>53319.1875</v>
      </c>
      <c r="E1228">
        <v>55033.117187999997</v>
      </c>
      <c r="F1228" t="str">
        <f>_xlfn.VALUETOTEXT(#REF!)</f>
        <v>#REF!</v>
      </c>
      <c r="G1228" s="4">
        <v>55033.117187999997</v>
      </c>
      <c r="H1228">
        <v>49448222757</v>
      </c>
    </row>
    <row r="1229" spans="1:8" x14ac:dyDescent="0.2">
      <c r="A1229" s="3" t="d">
        <v>2021-04-28</v>
      </c>
      <c r="B1229">
        <v>55036.636719000002</v>
      </c>
      <c r="C1229">
        <v>56227.207030999998</v>
      </c>
      <c r="D1229">
        <v>53887.917969000002</v>
      </c>
      <c r="E1229">
        <v>54824.703125</v>
      </c>
      <c r="F1229" t="str">
        <f>_xlfn.VALUETOTEXT(#REF!)</f>
        <v>#REF!</v>
      </c>
      <c r="G1229" s="4">
        <v>54824.703125</v>
      </c>
      <c r="H1229">
        <v>48000572955</v>
      </c>
    </row>
    <row r="1230" spans="1:8" x14ac:dyDescent="0.2">
      <c r="A1230" s="3" t="d">
        <v>2021-04-29</v>
      </c>
      <c r="B1230">
        <v>54858.089844000002</v>
      </c>
      <c r="C1230">
        <v>55115.84375</v>
      </c>
      <c r="D1230">
        <v>52418.027344000002</v>
      </c>
      <c r="E1230">
        <v>53555.109375</v>
      </c>
      <c r="F1230" t="str">
        <f>_xlfn.VALUETOTEXT(#REF!)</f>
        <v>#REF!</v>
      </c>
      <c r="G1230" s="4">
        <v>53555.109375</v>
      </c>
      <c r="H1230">
        <v>46088929780</v>
      </c>
    </row>
    <row r="1231" spans="1:8" x14ac:dyDescent="0.2">
      <c r="A1231" s="3" t="d">
        <v>2021-04-30</v>
      </c>
      <c r="B1231">
        <v>53568.664062999997</v>
      </c>
      <c r="C1231">
        <v>57900.71875</v>
      </c>
      <c r="D1231">
        <v>53129.601562999997</v>
      </c>
      <c r="E1231">
        <v>57750.175780999998</v>
      </c>
      <c r="F1231" t="str">
        <f>_xlfn.VALUETOTEXT(#REF!)</f>
        <v>#REF!</v>
      </c>
      <c r="G1231" s="4">
        <v>57750.175780999998</v>
      </c>
      <c r="H1231">
        <v>52395931985</v>
      </c>
    </row>
    <row r="1232" spans="1:8" x14ac:dyDescent="0.2">
      <c r="A1232" s="3" t="d">
        <v>2021-05-01</v>
      </c>
      <c r="B1232">
        <v>57714.664062999997</v>
      </c>
      <c r="C1232">
        <v>58448.339844000002</v>
      </c>
      <c r="D1232">
        <v>57052.273437999997</v>
      </c>
      <c r="E1232">
        <v>57828.050780999998</v>
      </c>
      <c r="F1232" t="str">
        <f>_xlfn.VALUETOTEXT(#REF!)</f>
        <v>#REF!</v>
      </c>
      <c r="G1232" s="4">
        <v>57828.050780999998</v>
      </c>
      <c r="H1232">
        <v>42836427360</v>
      </c>
    </row>
    <row r="1233" spans="1:8" x14ac:dyDescent="0.2">
      <c r="A1233" s="3" t="d">
        <v>2021-05-02</v>
      </c>
      <c r="B1233">
        <v>57825.863280999998</v>
      </c>
      <c r="C1233">
        <v>57902.59375</v>
      </c>
      <c r="D1233">
        <v>56141.90625</v>
      </c>
      <c r="E1233">
        <v>56631.078125</v>
      </c>
      <c r="F1233" t="str">
        <f>_xlfn.VALUETOTEXT(#REF!)</f>
        <v>#REF!</v>
      </c>
      <c r="G1233" s="4">
        <v>56631.078125</v>
      </c>
      <c r="H1233">
        <v>38177405335</v>
      </c>
    </row>
    <row r="1234" spans="1:8" x14ac:dyDescent="0.2">
      <c r="A1234" s="3" t="d">
        <v>2021-05-03</v>
      </c>
      <c r="B1234">
        <v>56620.273437999997</v>
      </c>
      <c r="C1234">
        <v>58973.308594000002</v>
      </c>
      <c r="D1234">
        <v>56590.871094000002</v>
      </c>
      <c r="E1234">
        <v>57200.292969000002</v>
      </c>
      <c r="F1234" t="str">
        <f>_xlfn.VALUETOTEXT(#REF!)</f>
        <v>#REF!</v>
      </c>
      <c r="G1234" s="4">
        <v>57200.292969000002</v>
      </c>
      <c r="H1234">
        <v>51713139031</v>
      </c>
    </row>
    <row r="1235" spans="1:8" x14ac:dyDescent="0.2">
      <c r="A1235" s="3" t="d">
        <v>2021-05-04</v>
      </c>
      <c r="B1235">
        <v>57214.179687999997</v>
      </c>
      <c r="C1235">
        <v>57214.179687999997</v>
      </c>
      <c r="D1235">
        <v>53191.425780999998</v>
      </c>
      <c r="E1235">
        <v>53333.539062999997</v>
      </c>
      <c r="F1235" t="str">
        <f>_xlfn.VALUETOTEXT(#REF!)</f>
        <v>#REF!</v>
      </c>
      <c r="G1235" s="4">
        <v>53333.539062999997</v>
      </c>
      <c r="H1235">
        <v>68564706967</v>
      </c>
    </row>
    <row r="1236" spans="1:8" x14ac:dyDescent="0.2">
      <c r="A1236" s="3" t="d">
        <v>2021-05-05</v>
      </c>
      <c r="B1236">
        <v>53252.164062999997</v>
      </c>
      <c r="C1236">
        <v>57911.363280999998</v>
      </c>
      <c r="D1236">
        <v>52969.054687999997</v>
      </c>
      <c r="E1236">
        <v>57424.007812999997</v>
      </c>
      <c r="F1236" t="str">
        <f>_xlfn.VALUETOTEXT(#REF!)</f>
        <v>#REF!</v>
      </c>
      <c r="G1236" s="4">
        <v>57424.007812999997</v>
      </c>
      <c r="H1236">
        <v>69241316747</v>
      </c>
    </row>
    <row r="1237" spans="1:8" x14ac:dyDescent="0.2">
      <c r="A1237" s="3" t="d">
        <v>2021-05-06</v>
      </c>
      <c r="B1237">
        <v>57441.308594000002</v>
      </c>
      <c r="C1237">
        <v>58363.316405999998</v>
      </c>
      <c r="D1237">
        <v>55382.507812999997</v>
      </c>
      <c r="E1237">
        <v>56396.515625</v>
      </c>
      <c r="F1237" t="str">
        <f>_xlfn.VALUETOTEXT(#REF!)</f>
        <v>#REF!</v>
      </c>
      <c r="G1237" s="4">
        <v>56396.515625</v>
      </c>
      <c r="H1237">
        <v>69523285106</v>
      </c>
    </row>
    <row r="1238" spans="1:8" x14ac:dyDescent="0.2">
      <c r="A1238" s="3" t="d">
        <v>2021-05-07</v>
      </c>
      <c r="B1238">
        <v>56413.953125</v>
      </c>
      <c r="C1238">
        <v>58606.632812999997</v>
      </c>
      <c r="D1238">
        <v>55321.847655999998</v>
      </c>
      <c r="E1238">
        <v>57356.402344000002</v>
      </c>
      <c r="F1238" t="str">
        <f>_xlfn.VALUETOTEXT(#REF!)</f>
        <v>#REF!</v>
      </c>
      <c r="G1238" s="4">
        <v>57356.402344000002</v>
      </c>
      <c r="H1238">
        <v>68434023376</v>
      </c>
    </row>
    <row r="1239" spans="1:8" x14ac:dyDescent="0.2">
      <c r="A1239" s="3" t="d">
        <v>2021-05-08</v>
      </c>
      <c r="B1239">
        <v>57352.765625</v>
      </c>
      <c r="C1239">
        <v>59464.613280999998</v>
      </c>
      <c r="D1239">
        <v>56975.210937999997</v>
      </c>
      <c r="E1239">
        <v>58803.777344000002</v>
      </c>
      <c r="F1239" t="str">
        <f>_xlfn.VALUETOTEXT(#REF!)</f>
        <v>#REF!</v>
      </c>
      <c r="G1239" s="4">
        <v>58803.777344000002</v>
      </c>
      <c r="H1239">
        <v>65382980634</v>
      </c>
    </row>
    <row r="1240" spans="1:8" x14ac:dyDescent="0.2">
      <c r="A1240" s="3" t="d">
        <v>2021-05-09</v>
      </c>
      <c r="B1240">
        <v>58877.390625</v>
      </c>
      <c r="C1240">
        <v>59210.882812999997</v>
      </c>
      <c r="D1240">
        <v>56482.003905999998</v>
      </c>
      <c r="E1240">
        <v>58232.316405999998</v>
      </c>
      <c r="F1240" t="str">
        <f>_xlfn.VALUETOTEXT(#REF!)</f>
        <v>#REF!</v>
      </c>
      <c r="G1240" s="4">
        <v>58232.316405999998</v>
      </c>
      <c r="H1240">
        <v>65906690347</v>
      </c>
    </row>
    <row r="1241" spans="1:8" x14ac:dyDescent="0.2">
      <c r="A1241" s="3" t="d">
        <v>2021-05-10</v>
      </c>
      <c r="B1241">
        <v>58250.871094000002</v>
      </c>
      <c r="C1241">
        <v>59519.355469000002</v>
      </c>
      <c r="D1241">
        <v>54071.457030999998</v>
      </c>
      <c r="E1241">
        <v>55859.796875</v>
      </c>
      <c r="F1241" t="str">
        <f>_xlfn.VALUETOTEXT(#REF!)</f>
        <v>#REF!</v>
      </c>
      <c r="G1241" s="4">
        <v>55859.796875</v>
      </c>
      <c r="H1241">
        <v>71776546298</v>
      </c>
    </row>
    <row r="1242" spans="1:8" x14ac:dyDescent="0.2">
      <c r="A1242" s="3" t="d">
        <v>2021-05-11</v>
      </c>
      <c r="B1242">
        <v>55847.242187999997</v>
      </c>
      <c r="C1242">
        <v>56872.542969000002</v>
      </c>
      <c r="D1242">
        <v>54608.652344000002</v>
      </c>
      <c r="E1242">
        <v>56704.574219000002</v>
      </c>
      <c r="F1242" t="str">
        <f>_xlfn.VALUETOTEXT(#REF!)</f>
        <v>#REF!</v>
      </c>
      <c r="G1242" s="4">
        <v>56704.574219000002</v>
      </c>
      <c r="H1242">
        <v>61308396325</v>
      </c>
    </row>
    <row r="1243" spans="1:8" x14ac:dyDescent="0.2">
      <c r="A1243" s="3" t="d">
        <v>2021-05-12</v>
      </c>
      <c r="B1243">
        <v>56714.53125</v>
      </c>
      <c r="C1243">
        <v>57939.363280999998</v>
      </c>
      <c r="D1243">
        <v>49150.535155999998</v>
      </c>
      <c r="E1243">
        <v>49150.535155999998</v>
      </c>
      <c r="F1243" t="str">
        <f>_xlfn.VALUETOTEXT(#REF!)</f>
        <v>#REF!</v>
      </c>
      <c r="G1243" s="4">
        <v>49150.535155999998</v>
      </c>
      <c r="H1243">
        <v>75215403907</v>
      </c>
    </row>
    <row r="1244" spans="1:8" x14ac:dyDescent="0.2">
      <c r="A1244" s="3" t="d">
        <v>2021-05-13</v>
      </c>
      <c r="B1244">
        <v>49735.433594000002</v>
      </c>
      <c r="C1244">
        <v>51330.84375</v>
      </c>
      <c r="D1244">
        <v>46980.019530999998</v>
      </c>
      <c r="E1244">
        <v>49716.191405999998</v>
      </c>
      <c r="F1244" t="str">
        <f>_xlfn.VALUETOTEXT(#REF!)</f>
        <v>#REF!</v>
      </c>
      <c r="G1244" s="4">
        <v>49716.191405999998</v>
      </c>
      <c r="H1244">
        <v>96721152926</v>
      </c>
    </row>
    <row r="1245" spans="1:8" x14ac:dyDescent="0.2">
      <c r="A1245" s="3" t="d">
        <v>2021-05-14</v>
      </c>
      <c r="B1245">
        <v>49682.980469000002</v>
      </c>
      <c r="C1245">
        <v>51438.117187999997</v>
      </c>
      <c r="D1245">
        <v>48868.578125</v>
      </c>
      <c r="E1245">
        <v>49880.535155999998</v>
      </c>
      <c r="F1245" t="str">
        <f>_xlfn.VALUETOTEXT(#REF!)</f>
        <v>#REF!</v>
      </c>
      <c r="G1245" s="4">
        <v>49880.535155999998</v>
      </c>
      <c r="H1245">
        <v>55737497453</v>
      </c>
    </row>
    <row r="1246" spans="1:8" x14ac:dyDescent="0.2">
      <c r="A1246" s="3" t="d">
        <v>2021-05-15</v>
      </c>
      <c r="B1246">
        <v>49855.496094000002</v>
      </c>
      <c r="C1246">
        <v>50639.664062999997</v>
      </c>
      <c r="D1246">
        <v>46664.140625</v>
      </c>
      <c r="E1246">
        <v>46760.1875</v>
      </c>
      <c r="F1246" t="str">
        <f>_xlfn.VALUETOTEXT(#REF!)</f>
        <v>#REF!</v>
      </c>
      <c r="G1246" s="4">
        <v>46760.1875</v>
      </c>
      <c r="H1246">
        <v>59161047474</v>
      </c>
    </row>
    <row r="1247" spans="1:8" x14ac:dyDescent="0.2">
      <c r="A1247" s="3" t="d">
        <v>2021-05-16</v>
      </c>
      <c r="B1247">
        <v>46716.636719000002</v>
      </c>
      <c r="C1247">
        <v>49720.042969000002</v>
      </c>
      <c r="D1247">
        <v>43963.351562999997</v>
      </c>
      <c r="E1247">
        <v>46456.058594000002</v>
      </c>
      <c r="F1247" t="str">
        <f>_xlfn.VALUETOTEXT(#REF!)</f>
        <v>#REF!</v>
      </c>
      <c r="G1247" s="4">
        <v>46456.058594000002</v>
      </c>
      <c r="H1247">
        <v>64047871555</v>
      </c>
    </row>
    <row r="1248" spans="1:8" x14ac:dyDescent="0.2">
      <c r="A1248" s="3" t="d">
        <v>2021-05-17</v>
      </c>
      <c r="B1248">
        <v>46415.898437999997</v>
      </c>
      <c r="C1248">
        <v>46623.558594000002</v>
      </c>
      <c r="D1248">
        <v>42207.289062999997</v>
      </c>
      <c r="E1248">
        <v>43537.511719000002</v>
      </c>
      <c r="F1248" t="str">
        <f>_xlfn.VALUETOTEXT(#REF!)</f>
        <v>#REF!</v>
      </c>
      <c r="G1248" s="4">
        <v>43537.511719000002</v>
      </c>
      <c r="H1248">
        <v>74903638450</v>
      </c>
    </row>
    <row r="1249" spans="1:8" x14ac:dyDescent="0.2">
      <c r="A1249" s="3" t="d">
        <v>2021-05-18</v>
      </c>
      <c r="B1249">
        <v>43488.058594000002</v>
      </c>
      <c r="C1249">
        <v>45812.457030999998</v>
      </c>
      <c r="D1249">
        <v>42367.832030999998</v>
      </c>
      <c r="E1249">
        <v>42909.402344000002</v>
      </c>
      <c r="F1249" t="str">
        <f>_xlfn.VALUETOTEXT(#REF!)</f>
        <v>#REF!</v>
      </c>
      <c r="G1249" s="4">
        <v>42909.402344000002</v>
      </c>
      <c r="H1249">
        <v>56187365084</v>
      </c>
    </row>
    <row r="1250" spans="1:8" x14ac:dyDescent="0.2">
      <c r="A1250" s="3" t="d">
        <v>2021-05-19</v>
      </c>
      <c r="B1250">
        <v>42944.976562999997</v>
      </c>
      <c r="C1250">
        <v>43546.117187999997</v>
      </c>
      <c r="D1250">
        <v>30681.496093999998</v>
      </c>
      <c r="E1250">
        <v>37002.441405999998</v>
      </c>
      <c r="F1250" t="str">
        <f>_xlfn.VALUETOTEXT(#REF!)</f>
        <v>#REF!</v>
      </c>
      <c r="G1250" s="4">
        <v>37002.441405999998</v>
      </c>
      <c r="H1250">
        <v>126358098747</v>
      </c>
    </row>
    <row r="1251" spans="1:8" x14ac:dyDescent="0.2">
      <c r="A1251" s="3" t="d">
        <v>2021-05-20</v>
      </c>
      <c r="B1251">
        <v>36753.667969000002</v>
      </c>
      <c r="C1251">
        <v>42462.984375</v>
      </c>
      <c r="D1251">
        <v>35050.617187999997</v>
      </c>
      <c r="E1251">
        <v>40782.738280999998</v>
      </c>
      <c r="F1251" t="str">
        <f>_xlfn.VALUETOTEXT(#REF!)</f>
        <v>#REF!</v>
      </c>
      <c r="G1251" s="4">
        <v>40782.738280999998</v>
      </c>
      <c r="H1251">
        <v>88281943359</v>
      </c>
    </row>
    <row r="1252" spans="1:8" x14ac:dyDescent="0.2">
      <c r="A1252" s="3" t="d">
        <v>2021-05-21</v>
      </c>
      <c r="B1252">
        <v>40596.949219000002</v>
      </c>
      <c r="C1252">
        <v>42172.171875</v>
      </c>
      <c r="D1252">
        <v>33616.453125</v>
      </c>
      <c r="E1252">
        <v>37304.691405999998</v>
      </c>
      <c r="F1252" t="str">
        <f>_xlfn.VALUETOTEXT(#REF!)</f>
        <v>#REF!</v>
      </c>
      <c r="G1252" s="4">
        <v>37304.691405999998</v>
      </c>
      <c r="H1252">
        <v>82051616861</v>
      </c>
    </row>
    <row r="1253" spans="1:8" x14ac:dyDescent="0.2">
      <c r="A1253" s="3" t="d">
        <v>2021-05-22</v>
      </c>
      <c r="B1253">
        <v>37371.03125</v>
      </c>
      <c r="C1253">
        <v>38831.054687999997</v>
      </c>
      <c r="D1253">
        <v>35383.683594000002</v>
      </c>
      <c r="E1253">
        <v>37536.632812999997</v>
      </c>
      <c r="F1253" t="str">
        <f>_xlfn.VALUETOTEXT(#REF!)</f>
        <v>#REF!</v>
      </c>
      <c r="G1253" s="4">
        <v>37536.632812999997</v>
      </c>
      <c r="H1253">
        <v>57377273240</v>
      </c>
    </row>
    <row r="1254" spans="1:8" x14ac:dyDescent="0.2">
      <c r="A1254" s="3" t="d">
        <v>2021-05-23</v>
      </c>
      <c r="B1254">
        <v>37531.449219000002</v>
      </c>
      <c r="C1254">
        <v>38289.21875</v>
      </c>
      <c r="D1254">
        <v>31227.339843999998</v>
      </c>
      <c r="E1254">
        <v>34770.582030999998</v>
      </c>
      <c r="F1254" t="str">
        <f>_xlfn.VALUETOTEXT(#REF!)</f>
        <v>#REF!</v>
      </c>
      <c r="G1254" s="4">
        <v>34770.582030999998</v>
      </c>
      <c r="H1254">
        <v>78469274361</v>
      </c>
    </row>
    <row r="1255" spans="1:8" x14ac:dyDescent="0.2">
      <c r="A1255" s="3" t="d">
        <v>2021-05-24</v>
      </c>
      <c r="B1255">
        <v>34700.363280999998</v>
      </c>
      <c r="C1255">
        <v>39835.140625</v>
      </c>
      <c r="D1255">
        <v>34551.082030999998</v>
      </c>
      <c r="E1255">
        <v>38705.980469000002</v>
      </c>
      <c r="F1255" t="str">
        <f>_xlfn.VALUETOTEXT(#REF!)</f>
        <v>#REF!</v>
      </c>
      <c r="G1255" s="4">
        <v>38705.980469000002</v>
      </c>
      <c r="H1255">
        <v>67359584098</v>
      </c>
    </row>
    <row r="1256" spans="1:8" x14ac:dyDescent="0.2">
      <c r="A1256" s="3" t="d">
        <v>2021-05-25</v>
      </c>
      <c r="B1256">
        <v>38795.78125</v>
      </c>
      <c r="C1256">
        <v>39776.351562999997</v>
      </c>
      <c r="D1256">
        <v>36581.429687999997</v>
      </c>
      <c r="E1256">
        <v>38402.222655999998</v>
      </c>
      <c r="F1256" t="str">
        <f>_xlfn.VALUETOTEXT(#REF!)</f>
        <v>#REF!</v>
      </c>
      <c r="G1256" s="4">
        <v>38402.222655999998</v>
      </c>
      <c r="H1256">
        <v>56211915803</v>
      </c>
    </row>
    <row r="1257" spans="1:8" x14ac:dyDescent="0.2">
      <c r="A1257" s="3" t="d">
        <v>2021-05-26</v>
      </c>
      <c r="B1257">
        <v>38392.625</v>
      </c>
      <c r="C1257">
        <v>40782.078125</v>
      </c>
      <c r="D1257">
        <v>37905.835937999997</v>
      </c>
      <c r="E1257">
        <v>39294.199219000002</v>
      </c>
      <c r="F1257" t="str">
        <f>_xlfn.VALUETOTEXT(#REF!)</f>
        <v>#REF!</v>
      </c>
      <c r="G1257" s="4">
        <v>39294.199219000002</v>
      </c>
      <c r="H1257">
        <v>51346735160</v>
      </c>
    </row>
    <row r="1258" spans="1:8" x14ac:dyDescent="0.2">
      <c r="A1258" s="3" t="d">
        <v>2021-05-27</v>
      </c>
      <c r="B1258">
        <v>39316.890625</v>
      </c>
      <c r="C1258">
        <v>40379.617187999997</v>
      </c>
      <c r="D1258">
        <v>37247.902344000002</v>
      </c>
      <c r="E1258">
        <v>38436.96875</v>
      </c>
      <c r="F1258" t="str">
        <f>_xlfn.VALUETOTEXT(#REF!)</f>
        <v>#REF!</v>
      </c>
      <c r="G1258" s="4">
        <v>38436.96875</v>
      </c>
      <c r="H1258">
        <v>43210968721</v>
      </c>
    </row>
    <row r="1259" spans="1:8" x14ac:dyDescent="0.2">
      <c r="A1259" s="3" t="d">
        <v>2021-05-28</v>
      </c>
      <c r="B1259">
        <v>38507.082030999998</v>
      </c>
      <c r="C1259">
        <v>38856.96875</v>
      </c>
      <c r="D1259">
        <v>34779.039062999997</v>
      </c>
      <c r="E1259">
        <v>35697.605469000002</v>
      </c>
      <c r="F1259" t="str">
        <f>_xlfn.VALUETOTEXT(#REF!)</f>
        <v>#REF!</v>
      </c>
      <c r="G1259" s="4">
        <v>35697.605469000002</v>
      </c>
      <c r="H1259">
        <v>55200191952</v>
      </c>
    </row>
    <row r="1260" spans="1:8" x14ac:dyDescent="0.2">
      <c r="A1260" s="3" t="d">
        <v>2021-05-29</v>
      </c>
      <c r="B1260">
        <v>35684.15625</v>
      </c>
      <c r="C1260">
        <v>37234.5</v>
      </c>
      <c r="D1260">
        <v>33693.929687999997</v>
      </c>
      <c r="E1260">
        <v>34616.066405999998</v>
      </c>
      <c r="F1260" t="str">
        <f>_xlfn.VALUETOTEXT(#REF!)</f>
        <v>#REF!</v>
      </c>
      <c r="G1260" s="4">
        <v>34616.066405999998</v>
      </c>
      <c r="H1260">
        <v>45231013335</v>
      </c>
    </row>
    <row r="1261" spans="1:8" x14ac:dyDescent="0.2">
      <c r="A1261" s="3" t="d">
        <v>2021-05-30</v>
      </c>
      <c r="B1261">
        <v>34607.40625</v>
      </c>
      <c r="C1261">
        <v>36400.667969000002</v>
      </c>
      <c r="D1261">
        <v>33520.738280999998</v>
      </c>
      <c r="E1261">
        <v>35678.128905999998</v>
      </c>
      <c r="F1261" t="str">
        <f>_xlfn.VALUETOTEXT(#REF!)</f>
        <v>#REF!</v>
      </c>
      <c r="G1261" s="4">
        <v>35678.128905999998</v>
      </c>
      <c r="H1261">
        <v>31646080921</v>
      </c>
    </row>
    <row r="1262" spans="1:8" x14ac:dyDescent="0.2">
      <c r="A1262" s="3" t="d">
        <v>2021-05-31</v>
      </c>
      <c r="B1262">
        <v>35658.59375</v>
      </c>
      <c r="C1262">
        <v>37468.25</v>
      </c>
      <c r="D1262">
        <v>34241.945312999997</v>
      </c>
      <c r="E1262">
        <v>37332.855469000002</v>
      </c>
      <c r="F1262" t="str">
        <f>_xlfn.VALUETOTEXT(#REF!)</f>
        <v>#REF!</v>
      </c>
      <c r="G1262" s="4">
        <v>37332.855469000002</v>
      </c>
      <c r="H1262">
        <v>39009847639</v>
      </c>
    </row>
    <row r="1263" spans="1:8" x14ac:dyDescent="0.2">
      <c r="A1263" s="3" t="d">
        <v>2021-06-01</v>
      </c>
      <c r="B1263">
        <v>37293.792969000002</v>
      </c>
      <c r="C1263">
        <v>37896.734375</v>
      </c>
      <c r="D1263">
        <v>35787.085937999997</v>
      </c>
      <c r="E1263">
        <v>36684.925780999998</v>
      </c>
      <c r="F1263" t="str">
        <f>_xlfn.VALUETOTEXT(#REF!)</f>
        <v>#REF!</v>
      </c>
      <c r="G1263" s="4">
        <v>36684.925780999998</v>
      </c>
      <c r="H1263">
        <v>34639423297</v>
      </c>
    </row>
    <row r="1264" spans="1:8" x14ac:dyDescent="0.2">
      <c r="A1264" s="3" t="d">
        <v>2021-06-02</v>
      </c>
      <c r="B1264">
        <v>36699.921875</v>
      </c>
      <c r="C1264">
        <v>38231.339844000002</v>
      </c>
      <c r="D1264">
        <v>35966.308594000002</v>
      </c>
      <c r="E1264">
        <v>37575.179687999997</v>
      </c>
      <c r="F1264" t="str">
        <f>_xlfn.VALUETOTEXT(#REF!)</f>
        <v>#REF!</v>
      </c>
      <c r="G1264" s="4">
        <v>37575.179687999997</v>
      </c>
      <c r="H1264">
        <v>33070867190</v>
      </c>
    </row>
    <row r="1265" spans="1:8" x14ac:dyDescent="0.2">
      <c r="A1265" s="3" t="d">
        <v>2021-06-03</v>
      </c>
      <c r="B1265">
        <v>37599.410155999998</v>
      </c>
      <c r="C1265">
        <v>39478.953125</v>
      </c>
      <c r="D1265">
        <v>37243.972655999998</v>
      </c>
      <c r="E1265">
        <v>39208.765625</v>
      </c>
      <c r="F1265" t="str">
        <f>_xlfn.VALUETOTEXT(#REF!)</f>
        <v>#REF!</v>
      </c>
      <c r="G1265" s="4">
        <v>39208.765625</v>
      </c>
      <c r="H1265">
        <v>35460750427</v>
      </c>
    </row>
    <row r="1266" spans="1:8" x14ac:dyDescent="0.2">
      <c r="A1266" s="3" t="d">
        <v>2021-06-04</v>
      </c>
      <c r="B1266">
        <v>39242.484375</v>
      </c>
      <c r="C1266">
        <v>39242.484375</v>
      </c>
      <c r="D1266">
        <v>35717.722655999998</v>
      </c>
      <c r="E1266">
        <v>36894.40625</v>
      </c>
      <c r="F1266" t="str">
        <f>_xlfn.VALUETOTEXT(#REF!)</f>
        <v>#REF!</v>
      </c>
      <c r="G1266" s="4">
        <v>36894.40625</v>
      </c>
      <c r="H1266">
        <v>41831090187</v>
      </c>
    </row>
    <row r="1267" spans="1:8" x14ac:dyDescent="0.2">
      <c r="A1267" s="3" t="d">
        <v>2021-06-05</v>
      </c>
      <c r="B1267">
        <v>36880.15625</v>
      </c>
      <c r="C1267">
        <v>37917.714844000002</v>
      </c>
      <c r="D1267">
        <v>34900.414062999997</v>
      </c>
      <c r="E1267">
        <v>35551.957030999998</v>
      </c>
      <c r="F1267" t="str">
        <f>_xlfn.VALUETOTEXT(#REF!)</f>
        <v>#REF!</v>
      </c>
      <c r="G1267" s="4">
        <v>35551.957030999998</v>
      </c>
      <c r="H1267">
        <v>35959473399</v>
      </c>
    </row>
    <row r="1268" spans="1:8" x14ac:dyDescent="0.2">
      <c r="A1268" s="3" t="d">
        <v>2021-06-06</v>
      </c>
      <c r="B1268">
        <v>35538.609375</v>
      </c>
      <c r="C1268">
        <v>36436.421875</v>
      </c>
      <c r="D1268">
        <v>35304.578125</v>
      </c>
      <c r="E1268">
        <v>35862.378905999998</v>
      </c>
      <c r="F1268" t="str">
        <f>_xlfn.VALUETOTEXT(#REF!)</f>
        <v>#REF!</v>
      </c>
      <c r="G1268" s="4">
        <v>35862.378905999998</v>
      </c>
      <c r="H1268">
        <v>28913440585</v>
      </c>
    </row>
    <row r="1269" spans="1:8" x14ac:dyDescent="0.2">
      <c r="A1269" s="3" t="d">
        <v>2021-06-07</v>
      </c>
      <c r="B1269">
        <v>35835.265625</v>
      </c>
      <c r="C1269">
        <v>36790.570312999997</v>
      </c>
      <c r="D1269">
        <v>33480.640625</v>
      </c>
      <c r="E1269">
        <v>33560.707030999998</v>
      </c>
      <c r="F1269" t="str">
        <f>_xlfn.VALUETOTEXT(#REF!)</f>
        <v>#REF!</v>
      </c>
      <c r="G1269" s="4">
        <v>33560.707030999998</v>
      </c>
      <c r="H1269">
        <v>33683936663</v>
      </c>
    </row>
    <row r="1270" spans="1:8" x14ac:dyDescent="0.2">
      <c r="A1270" s="3" t="d">
        <v>2021-06-08</v>
      </c>
      <c r="B1270">
        <v>33589.519530999998</v>
      </c>
      <c r="C1270">
        <v>34017.386719000002</v>
      </c>
      <c r="D1270">
        <v>31114.443359000001</v>
      </c>
      <c r="E1270">
        <v>33472.632812999997</v>
      </c>
      <c r="F1270" t="str">
        <f>_xlfn.VALUETOTEXT(#REF!)</f>
        <v>#REF!</v>
      </c>
      <c r="G1270" s="4">
        <v>33472.632812999997</v>
      </c>
      <c r="H1270">
        <v>49902050442</v>
      </c>
    </row>
    <row r="1271" spans="1:8" x14ac:dyDescent="0.2">
      <c r="A1271" s="3" t="d">
        <v>2021-06-09</v>
      </c>
      <c r="B1271">
        <v>33416.976562999997</v>
      </c>
      <c r="C1271">
        <v>37537.371094000002</v>
      </c>
      <c r="D1271">
        <v>32475.865234000001</v>
      </c>
      <c r="E1271">
        <v>37345.121094000002</v>
      </c>
      <c r="F1271" t="str">
        <f>_xlfn.VALUETOTEXT(#REF!)</f>
        <v>#REF!</v>
      </c>
      <c r="G1271" s="4">
        <v>37345.121094000002</v>
      </c>
      <c r="H1271">
        <v>53972919008</v>
      </c>
    </row>
    <row r="1272" spans="1:8" x14ac:dyDescent="0.2">
      <c r="A1272" s="3" t="d">
        <v>2021-06-10</v>
      </c>
      <c r="B1272">
        <v>37389.515625</v>
      </c>
      <c r="C1272">
        <v>38334.324219000002</v>
      </c>
      <c r="D1272">
        <v>35847.59375</v>
      </c>
      <c r="E1272">
        <v>36702.597655999998</v>
      </c>
      <c r="F1272" t="str">
        <f>_xlfn.VALUETOTEXT(#REF!)</f>
        <v>#REF!</v>
      </c>
      <c r="G1272" s="4">
        <v>36702.597655999998</v>
      </c>
      <c r="H1272">
        <v>43576032854</v>
      </c>
    </row>
    <row r="1273" spans="1:8" x14ac:dyDescent="0.2">
      <c r="A1273" s="3" t="d">
        <v>2021-06-11</v>
      </c>
      <c r="B1273">
        <v>36697.03125</v>
      </c>
      <c r="C1273">
        <v>37608.695312999997</v>
      </c>
      <c r="D1273">
        <v>36044.449219000002</v>
      </c>
      <c r="E1273">
        <v>37334.398437999997</v>
      </c>
      <c r="F1273" t="str">
        <f>_xlfn.VALUETOTEXT(#REF!)</f>
        <v>#REF!</v>
      </c>
      <c r="G1273" s="4">
        <v>37334.398437999997</v>
      </c>
      <c r="H1273">
        <v>38699736985</v>
      </c>
    </row>
    <row r="1274" spans="1:8" x14ac:dyDescent="0.2">
      <c r="A1274" s="3" t="d">
        <v>2021-06-12</v>
      </c>
      <c r="B1274">
        <v>37340.144530999998</v>
      </c>
      <c r="C1274">
        <v>37408.925780999998</v>
      </c>
      <c r="D1274">
        <v>34728.191405999998</v>
      </c>
      <c r="E1274">
        <v>35552.515625</v>
      </c>
      <c r="F1274" t="str">
        <f>_xlfn.VALUETOTEXT(#REF!)</f>
        <v>#REF!</v>
      </c>
      <c r="G1274" s="4">
        <v>35552.515625</v>
      </c>
      <c r="H1274">
        <v>37924228550</v>
      </c>
    </row>
    <row r="1275" spans="1:8" x14ac:dyDescent="0.2">
      <c r="A1275" s="3" t="d">
        <v>2021-06-13</v>
      </c>
      <c r="B1275">
        <v>35555.789062999997</v>
      </c>
      <c r="C1275">
        <v>39322.78125</v>
      </c>
      <c r="D1275">
        <v>34864.109375</v>
      </c>
      <c r="E1275">
        <v>39097.859375</v>
      </c>
      <c r="F1275" t="str">
        <f>_xlfn.VALUETOTEXT(#REF!)</f>
        <v>#REF!</v>
      </c>
      <c r="G1275" s="4">
        <v>39097.859375</v>
      </c>
      <c r="H1275">
        <v>40669112838</v>
      </c>
    </row>
    <row r="1276" spans="1:8" x14ac:dyDescent="0.2">
      <c r="A1276" s="3" t="d">
        <v>2021-06-14</v>
      </c>
      <c r="B1276">
        <v>39016.96875</v>
      </c>
      <c r="C1276">
        <v>40978.363280999998</v>
      </c>
      <c r="D1276">
        <v>38757.285155999998</v>
      </c>
      <c r="E1276">
        <v>40218.476562999997</v>
      </c>
      <c r="F1276" t="str">
        <f>_xlfn.VALUETOTEXT(#REF!)</f>
        <v>#REF!</v>
      </c>
      <c r="G1276" s="4">
        <v>40218.476562999997</v>
      </c>
      <c r="H1276">
        <v>43148914673</v>
      </c>
    </row>
    <row r="1277" spans="1:8" x14ac:dyDescent="0.2">
      <c r="A1277" s="3" t="d">
        <v>2021-06-15</v>
      </c>
      <c r="B1277">
        <v>40427.167969000002</v>
      </c>
      <c r="C1277">
        <v>41295.269530999998</v>
      </c>
      <c r="D1277">
        <v>39609.46875</v>
      </c>
      <c r="E1277">
        <v>40406.269530999998</v>
      </c>
      <c r="F1277" t="str">
        <f>_xlfn.VALUETOTEXT(#REF!)</f>
        <v>#REF!</v>
      </c>
      <c r="G1277" s="4">
        <v>40406.269530999998</v>
      </c>
      <c r="H1277">
        <v>46420149185</v>
      </c>
    </row>
    <row r="1278" spans="1:8" x14ac:dyDescent="0.2">
      <c r="A1278" s="3" t="d">
        <v>2021-06-16</v>
      </c>
      <c r="B1278">
        <v>40168.691405999998</v>
      </c>
      <c r="C1278">
        <v>40516.777344000002</v>
      </c>
      <c r="D1278">
        <v>38176.035155999998</v>
      </c>
      <c r="E1278">
        <v>38347.0625</v>
      </c>
      <c r="F1278" t="str">
        <f>_xlfn.VALUETOTEXT(#REF!)</f>
        <v>#REF!</v>
      </c>
      <c r="G1278" s="4">
        <v>38347.0625</v>
      </c>
      <c r="H1278">
        <v>39211635100</v>
      </c>
    </row>
    <row r="1279" spans="1:8" x14ac:dyDescent="0.2">
      <c r="A1279" s="3" t="d">
        <v>2021-06-17</v>
      </c>
      <c r="B1279">
        <v>38341.421875</v>
      </c>
      <c r="C1279">
        <v>39513.671875</v>
      </c>
      <c r="D1279">
        <v>37439.675780999998</v>
      </c>
      <c r="E1279">
        <v>38053.503905999998</v>
      </c>
      <c r="F1279" t="str">
        <f>_xlfn.VALUETOTEXT(#REF!)</f>
        <v>#REF!</v>
      </c>
      <c r="G1279" s="4">
        <v>38053.503905999998</v>
      </c>
      <c r="H1279">
        <v>37096670047</v>
      </c>
    </row>
    <row r="1280" spans="1:8" x14ac:dyDescent="0.2">
      <c r="A1280" s="3" t="d">
        <v>2021-06-18</v>
      </c>
      <c r="B1280">
        <v>38099.476562999997</v>
      </c>
      <c r="C1280">
        <v>38187.261719000002</v>
      </c>
      <c r="D1280">
        <v>35255.855469000002</v>
      </c>
      <c r="E1280">
        <v>35787.246094000002</v>
      </c>
      <c r="F1280" t="str">
        <f>_xlfn.VALUETOTEXT(#REF!)</f>
        <v>#REF!</v>
      </c>
      <c r="G1280" s="4">
        <v>35787.246094000002</v>
      </c>
      <c r="H1280">
        <v>36200887275</v>
      </c>
    </row>
    <row r="1281" spans="1:8" x14ac:dyDescent="0.2">
      <c r="A1281" s="3" t="d">
        <v>2021-06-19</v>
      </c>
      <c r="B1281">
        <v>35854.527344000002</v>
      </c>
      <c r="C1281">
        <v>36457.796875</v>
      </c>
      <c r="D1281">
        <v>34933.0625</v>
      </c>
      <c r="E1281">
        <v>35615.871094000002</v>
      </c>
      <c r="F1281" t="str">
        <f>_xlfn.VALUETOTEXT(#REF!)</f>
        <v>#REF!</v>
      </c>
      <c r="G1281" s="4">
        <v>35615.871094000002</v>
      </c>
      <c r="H1281">
        <v>31207279719</v>
      </c>
    </row>
    <row r="1282" spans="1:8" x14ac:dyDescent="0.2">
      <c r="A1282" s="3" t="d">
        <v>2021-06-20</v>
      </c>
      <c r="B1282">
        <v>35563.140625</v>
      </c>
      <c r="C1282">
        <v>36059.484375</v>
      </c>
      <c r="D1282">
        <v>33432.074219000002</v>
      </c>
      <c r="E1282">
        <v>35698.296875</v>
      </c>
      <c r="F1282" t="str">
        <f>_xlfn.VALUETOTEXT(#REF!)</f>
        <v>#REF!</v>
      </c>
      <c r="G1282" s="4">
        <v>35698.296875</v>
      </c>
      <c r="H1282">
        <v>36664034054</v>
      </c>
    </row>
    <row r="1283" spans="1:8" x14ac:dyDescent="0.2">
      <c r="A1283" s="3" t="d">
        <v>2021-06-21</v>
      </c>
      <c r="B1283">
        <v>35641.144530999998</v>
      </c>
      <c r="C1283">
        <v>35721.640625</v>
      </c>
      <c r="D1283">
        <v>31295.935547000001</v>
      </c>
      <c r="E1283">
        <v>31676.693359000001</v>
      </c>
      <c r="F1283" t="str">
        <f>_xlfn.VALUETOTEXT(#REF!)</f>
        <v>#REF!</v>
      </c>
      <c r="G1283" s="4">
        <v>31676.693359000001</v>
      </c>
      <c r="H1283">
        <v>52809038594</v>
      </c>
    </row>
    <row r="1284" spans="1:8" x14ac:dyDescent="0.2">
      <c r="A1284" s="3" t="d">
        <v>2021-06-22</v>
      </c>
      <c r="B1284">
        <v>31622.376952999999</v>
      </c>
      <c r="C1284">
        <v>33292.453125</v>
      </c>
      <c r="D1284">
        <v>28893.621093999998</v>
      </c>
      <c r="E1284">
        <v>32505.660156000002</v>
      </c>
      <c r="F1284" t="str">
        <f>_xlfn.VALUETOTEXT(#REF!)</f>
        <v>#REF!</v>
      </c>
      <c r="G1284" s="4">
        <v>32505.660156000002</v>
      </c>
      <c r="H1284">
        <v>58964353058</v>
      </c>
    </row>
    <row r="1285" spans="1:8" x14ac:dyDescent="0.2">
      <c r="A1285" s="3" t="d">
        <v>2021-06-23</v>
      </c>
      <c r="B1285">
        <v>32515.714843999998</v>
      </c>
      <c r="C1285">
        <v>34753.410155999998</v>
      </c>
      <c r="D1285">
        <v>31772.632813</v>
      </c>
      <c r="E1285">
        <v>33723.027344000002</v>
      </c>
      <c r="F1285" t="str">
        <f>_xlfn.VALUETOTEXT(#REF!)</f>
        <v>#REF!</v>
      </c>
      <c r="G1285" s="4">
        <v>33723.027344000002</v>
      </c>
      <c r="H1285">
        <v>46317108925</v>
      </c>
    </row>
    <row r="1286" spans="1:8" x14ac:dyDescent="0.2">
      <c r="A1286" s="3" t="d">
        <v>2021-06-24</v>
      </c>
      <c r="B1286">
        <v>33682.800780999998</v>
      </c>
      <c r="C1286">
        <v>35228.851562999997</v>
      </c>
      <c r="D1286">
        <v>32385.214843999998</v>
      </c>
      <c r="E1286">
        <v>34662.4375</v>
      </c>
      <c r="F1286" t="str">
        <f>_xlfn.VALUETOTEXT(#REF!)</f>
        <v>#REF!</v>
      </c>
      <c r="G1286" s="4">
        <v>34662.4375</v>
      </c>
      <c r="H1286">
        <v>33123368116</v>
      </c>
    </row>
    <row r="1287" spans="1:8" x14ac:dyDescent="0.2">
      <c r="A1287" s="3" t="d">
        <v>2021-06-25</v>
      </c>
      <c r="B1287">
        <v>34659.105469000002</v>
      </c>
      <c r="C1287">
        <v>35487.246094000002</v>
      </c>
      <c r="D1287">
        <v>31350.884765999999</v>
      </c>
      <c r="E1287">
        <v>31637.779297000001</v>
      </c>
      <c r="F1287" t="str">
        <f>_xlfn.VALUETOTEXT(#REF!)</f>
        <v>#REF!</v>
      </c>
      <c r="G1287" s="4">
        <v>31637.779297000001</v>
      </c>
      <c r="H1287">
        <v>40230904226</v>
      </c>
    </row>
    <row r="1288" spans="1:8" x14ac:dyDescent="0.2">
      <c r="A1288" s="3" t="d">
        <v>2021-06-26</v>
      </c>
      <c r="B1288">
        <v>31594.664063</v>
      </c>
      <c r="C1288">
        <v>32637.587890999999</v>
      </c>
      <c r="D1288">
        <v>30184.501952999999</v>
      </c>
      <c r="E1288">
        <v>32186.277343999998</v>
      </c>
      <c r="F1288" t="str">
        <f>_xlfn.VALUETOTEXT(#REF!)</f>
        <v>#REF!</v>
      </c>
      <c r="G1288" s="4">
        <v>32186.277343999998</v>
      </c>
      <c r="H1288">
        <v>38585385521</v>
      </c>
    </row>
    <row r="1289" spans="1:8" x14ac:dyDescent="0.2">
      <c r="A1289" s="3" t="d">
        <v>2021-06-27</v>
      </c>
      <c r="B1289">
        <v>32287.523438</v>
      </c>
      <c r="C1289">
        <v>34656.128905999998</v>
      </c>
      <c r="D1289">
        <v>32071.757813</v>
      </c>
      <c r="E1289">
        <v>34649.644530999998</v>
      </c>
      <c r="F1289" t="str">
        <f>_xlfn.VALUETOTEXT(#REF!)</f>
        <v>#REF!</v>
      </c>
      <c r="G1289" s="4">
        <v>34649.644530999998</v>
      </c>
      <c r="H1289">
        <v>35511640894</v>
      </c>
    </row>
    <row r="1290" spans="1:8" x14ac:dyDescent="0.2">
      <c r="A1290" s="3" t="d">
        <v>2021-06-28</v>
      </c>
      <c r="B1290">
        <v>34679.121094000002</v>
      </c>
      <c r="C1290">
        <v>35219.890625</v>
      </c>
      <c r="D1290">
        <v>33902.074219000002</v>
      </c>
      <c r="E1290">
        <v>34434.335937999997</v>
      </c>
      <c r="F1290" t="str">
        <f>_xlfn.VALUETOTEXT(#REF!)</f>
        <v>#REF!</v>
      </c>
      <c r="G1290" s="4">
        <v>34434.335937999997</v>
      </c>
      <c r="H1290">
        <v>33892523752</v>
      </c>
    </row>
    <row r="1291" spans="1:8" x14ac:dyDescent="0.2">
      <c r="A1291" s="3" t="d">
        <v>2021-06-29</v>
      </c>
      <c r="B1291">
        <v>34475.558594000002</v>
      </c>
      <c r="C1291">
        <v>36542.109375</v>
      </c>
      <c r="D1291">
        <v>34252.484375</v>
      </c>
      <c r="E1291">
        <v>35867.777344000002</v>
      </c>
      <c r="F1291" t="str">
        <f>_xlfn.VALUETOTEXT(#REF!)</f>
        <v>#REF!</v>
      </c>
      <c r="G1291" s="4">
        <v>35867.777344000002</v>
      </c>
      <c r="H1291">
        <v>37901460044</v>
      </c>
    </row>
    <row r="1292" spans="1:8" x14ac:dyDescent="0.2">
      <c r="A1292" s="3" t="d">
        <v>2021-06-30</v>
      </c>
      <c r="B1292">
        <v>35908.386719000002</v>
      </c>
      <c r="C1292">
        <v>36074.757812999997</v>
      </c>
      <c r="D1292">
        <v>34086.152344000002</v>
      </c>
      <c r="E1292">
        <v>35040.835937999997</v>
      </c>
      <c r="F1292" t="str">
        <f>_xlfn.VALUETOTEXT(#REF!)</f>
        <v>#REF!</v>
      </c>
      <c r="G1292" s="4">
        <v>35040.835937999997</v>
      </c>
      <c r="H1292">
        <v>34059036099</v>
      </c>
    </row>
    <row r="1293" spans="1:8" x14ac:dyDescent="0.2">
      <c r="A1293" s="3" t="d">
        <v>2021-07-01</v>
      </c>
      <c r="B1293">
        <v>35035.984375</v>
      </c>
      <c r="C1293">
        <v>35035.984375</v>
      </c>
      <c r="D1293">
        <v>32883.78125</v>
      </c>
      <c r="E1293">
        <v>33572.117187999997</v>
      </c>
      <c r="F1293" t="str">
        <f>_xlfn.VALUETOTEXT(#REF!)</f>
        <v>#REF!</v>
      </c>
      <c r="G1293" s="4">
        <v>33572.117187999997</v>
      </c>
      <c r="H1293">
        <v>37838957079</v>
      </c>
    </row>
    <row r="1294" spans="1:8" x14ac:dyDescent="0.2">
      <c r="A1294" s="3" t="d">
        <v>2021-07-02</v>
      </c>
      <c r="B1294">
        <v>33549.601562999997</v>
      </c>
      <c r="C1294">
        <v>33939.589844000002</v>
      </c>
      <c r="D1294">
        <v>32770.679687999997</v>
      </c>
      <c r="E1294">
        <v>33897.046875</v>
      </c>
      <c r="F1294" t="str">
        <f>_xlfn.VALUETOTEXT(#REF!)</f>
        <v>#REF!</v>
      </c>
      <c r="G1294" s="4">
        <v>33897.046875</v>
      </c>
      <c r="H1294">
        <v>38728974942</v>
      </c>
    </row>
    <row r="1295" spans="1:8" x14ac:dyDescent="0.2">
      <c r="A1295" s="3" t="d">
        <v>2021-07-03</v>
      </c>
      <c r="B1295">
        <v>33854.421875</v>
      </c>
      <c r="C1295">
        <v>34909.261719000002</v>
      </c>
      <c r="D1295">
        <v>33402.695312999997</v>
      </c>
      <c r="E1295">
        <v>34668.546875</v>
      </c>
      <c r="F1295" t="str">
        <f>_xlfn.VALUETOTEXT(#REF!)</f>
        <v>#REF!</v>
      </c>
      <c r="G1295" s="4">
        <v>34668.546875</v>
      </c>
      <c r="H1295">
        <v>24383958643</v>
      </c>
    </row>
    <row r="1296" spans="1:8" x14ac:dyDescent="0.2">
      <c r="A1296" s="3" t="d">
        <v>2021-07-04</v>
      </c>
      <c r="B1296">
        <v>34665.566405999998</v>
      </c>
      <c r="C1296">
        <v>35937.566405999998</v>
      </c>
      <c r="D1296">
        <v>34396.476562999997</v>
      </c>
      <c r="E1296">
        <v>35287.78125</v>
      </c>
      <c r="F1296" t="str">
        <f>_xlfn.VALUETOTEXT(#REF!)</f>
        <v>#REF!</v>
      </c>
      <c r="G1296" s="4">
        <v>35287.78125</v>
      </c>
      <c r="H1296">
        <v>24924307911</v>
      </c>
    </row>
    <row r="1297" spans="1:8" x14ac:dyDescent="0.2">
      <c r="A1297" s="3" t="d">
        <v>2021-07-05</v>
      </c>
      <c r="B1297">
        <v>35284.34375</v>
      </c>
      <c r="C1297">
        <v>35284.34375</v>
      </c>
      <c r="D1297">
        <v>33213.660155999998</v>
      </c>
      <c r="E1297">
        <v>33746.003905999998</v>
      </c>
      <c r="F1297" t="str">
        <f>_xlfn.VALUETOTEXT(#REF!)</f>
        <v>#REF!</v>
      </c>
      <c r="G1297" s="4">
        <v>33746.003905999998</v>
      </c>
      <c r="H1297">
        <v>26721554282</v>
      </c>
    </row>
    <row r="1298" spans="1:8" x14ac:dyDescent="0.2">
      <c r="A1298" s="3" t="d">
        <v>2021-07-06</v>
      </c>
      <c r="B1298">
        <v>33723.507812999997</v>
      </c>
      <c r="C1298">
        <v>35038.535155999998</v>
      </c>
      <c r="D1298">
        <v>33599.917969000002</v>
      </c>
      <c r="E1298">
        <v>34235.195312999997</v>
      </c>
      <c r="F1298" t="str">
        <f>_xlfn.VALUETOTEXT(#REF!)</f>
        <v>#REF!</v>
      </c>
      <c r="G1298" s="4">
        <v>34235.195312999997</v>
      </c>
      <c r="H1298">
        <v>26501259870</v>
      </c>
    </row>
    <row r="1299" spans="1:8" x14ac:dyDescent="0.2">
      <c r="A1299" s="3" t="d">
        <v>2021-07-07</v>
      </c>
      <c r="B1299">
        <v>34225.679687999997</v>
      </c>
      <c r="C1299">
        <v>34997.664062999997</v>
      </c>
      <c r="D1299">
        <v>33839.289062999997</v>
      </c>
      <c r="E1299">
        <v>33855.328125</v>
      </c>
      <c r="F1299" t="str">
        <f>_xlfn.VALUETOTEXT(#REF!)</f>
        <v>#REF!</v>
      </c>
      <c r="G1299" s="4">
        <v>33855.328125</v>
      </c>
      <c r="H1299">
        <v>24796027477</v>
      </c>
    </row>
    <row r="1300" spans="1:8" x14ac:dyDescent="0.2">
      <c r="A1300" s="3" t="d">
        <v>2021-07-08</v>
      </c>
      <c r="B1300">
        <v>33889.605469000002</v>
      </c>
      <c r="C1300">
        <v>33907.90625</v>
      </c>
      <c r="D1300">
        <v>32133.183593999998</v>
      </c>
      <c r="E1300">
        <v>32877.371094000002</v>
      </c>
      <c r="F1300" t="str">
        <f>_xlfn.VALUETOTEXT(#REF!)</f>
        <v>#REF!</v>
      </c>
      <c r="G1300" s="4">
        <v>32877.371094000002</v>
      </c>
      <c r="H1300">
        <v>29910396946</v>
      </c>
    </row>
    <row r="1301" spans="1:8" x14ac:dyDescent="0.2">
      <c r="A1301" s="3" t="d">
        <v>2021-07-09</v>
      </c>
      <c r="B1301">
        <v>32861.671875</v>
      </c>
      <c r="C1301">
        <v>34042.292969000002</v>
      </c>
      <c r="D1301">
        <v>32318.880859000001</v>
      </c>
      <c r="E1301">
        <v>33798.011719000002</v>
      </c>
      <c r="F1301" t="str">
        <f>_xlfn.VALUETOTEXT(#REF!)</f>
        <v>#REF!</v>
      </c>
      <c r="G1301" s="4">
        <v>33798.011719000002</v>
      </c>
      <c r="H1301">
        <v>27436021028</v>
      </c>
    </row>
    <row r="1302" spans="1:8" x14ac:dyDescent="0.2">
      <c r="A1302" s="3" t="d">
        <v>2021-07-10</v>
      </c>
      <c r="B1302">
        <v>33811.242187999997</v>
      </c>
      <c r="C1302">
        <v>34209.070312999997</v>
      </c>
      <c r="D1302">
        <v>33116.011719000002</v>
      </c>
      <c r="E1302">
        <v>33520.519530999998</v>
      </c>
      <c r="F1302" t="str">
        <f>_xlfn.VALUETOTEXT(#REF!)</f>
        <v>#REF!</v>
      </c>
      <c r="G1302" s="4">
        <v>33520.519530999998</v>
      </c>
      <c r="H1302">
        <v>22971873468</v>
      </c>
    </row>
    <row r="1303" spans="1:8" x14ac:dyDescent="0.2">
      <c r="A1303" s="3" t="d">
        <v>2021-07-11</v>
      </c>
      <c r="B1303">
        <v>33509.078125</v>
      </c>
      <c r="C1303">
        <v>34584.703125</v>
      </c>
      <c r="D1303">
        <v>33346.738280999998</v>
      </c>
      <c r="E1303">
        <v>34240.1875</v>
      </c>
      <c r="F1303" t="str">
        <f>_xlfn.VALUETOTEXT(#REF!)</f>
        <v>#REF!</v>
      </c>
      <c r="G1303" s="4">
        <v>34240.1875</v>
      </c>
      <c r="H1303">
        <v>20108729370</v>
      </c>
    </row>
    <row r="1304" spans="1:8" x14ac:dyDescent="0.2">
      <c r="A1304" s="3" t="d">
        <v>2021-07-12</v>
      </c>
      <c r="B1304">
        <v>34254.015625</v>
      </c>
      <c r="C1304">
        <v>34592.15625</v>
      </c>
      <c r="D1304">
        <v>32697.308593999998</v>
      </c>
      <c r="E1304">
        <v>33155.847655999998</v>
      </c>
      <c r="F1304" t="str">
        <f>_xlfn.VALUETOTEXT(#REF!)</f>
        <v>#REF!</v>
      </c>
      <c r="G1304" s="4">
        <v>33155.847655999998</v>
      </c>
      <c r="H1304">
        <v>24321499537</v>
      </c>
    </row>
    <row r="1305" spans="1:8" x14ac:dyDescent="0.2">
      <c r="A1305" s="3" t="d">
        <v>2021-07-13</v>
      </c>
      <c r="B1305">
        <v>33125.46875</v>
      </c>
      <c r="C1305">
        <v>33327.101562999997</v>
      </c>
      <c r="D1305">
        <v>32261.419922000001</v>
      </c>
      <c r="E1305">
        <v>32702.025390999999</v>
      </c>
      <c r="F1305" t="str">
        <f>_xlfn.VALUETOTEXT(#REF!)</f>
        <v>#REF!</v>
      </c>
      <c r="G1305" s="4">
        <v>32702.025390999999</v>
      </c>
      <c r="H1305">
        <v>19120856669</v>
      </c>
    </row>
    <row r="1306" spans="1:8" x14ac:dyDescent="0.2">
      <c r="A1306" s="3" t="d">
        <v>2021-07-14</v>
      </c>
      <c r="B1306">
        <v>32723.845702999999</v>
      </c>
      <c r="C1306">
        <v>33061.398437999997</v>
      </c>
      <c r="D1306">
        <v>31639.125</v>
      </c>
      <c r="E1306">
        <v>32822.347655999998</v>
      </c>
      <c r="F1306" t="str">
        <f>_xlfn.VALUETOTEXT(#REF!)</f>
        <v>#REF!</v>
      </c>
      <c r="G1306" s="4">
        <v>32822.347655999998</v>
      </c>
      <c r="H1306">
        <v>21376531210</v>
      </c>
    </row>
    <row r="1307" spans="1:8" x14ac:dyDescent="0.2">
      <c r="A1307" s="3" t="d">
        <v>2021-07-15</v>
      </c>
      <c r="B1307">
        <v>32827.875</v>
      </c>
      <c r="C1307">
        <v>33159.640625</v>
      </c>
      <c r="D1307">
        <v>31175.708984000001</v>
      </c>
      <c r="E1307">
        <v>31780.730468999998</v>
      </c>
      <c r="F1307" t="str">
        <f>_xlfn.VALUETOTEXT(#REF!)</f>
        <v>#REF!</v>
      </c>
      <c r="G1307" s="4">
        <v>31780.730468999998</v>
      </c>
      <c r="H1307">
        <v>21300524237</v>
      </c>
    </row>
    <row r="1308" spans="1:8" x14ac:dyDescent="0.2">
      <c r="A1308" s="3" t="d">
        <v>2021-07-16</v>
      </c>
      <c r="B1308">
        <v>31841.550781000002</v>
      </c>
      <c r="C1308">
        <v>32218.40625</v>
      </c>
      <c r="D1308">
        <v>31100.673827999999</v>
      </c>
      <c r="E1308">
        <v>31421.539063</v>
      </c>
      <c r="F1308" t="str">
        <f>_xlfn.VALUETOTEXT(#REF!)</f>
        <v>#REF!</v>
      </c>
      <c r="G1308" s="4">
        <v>31421.539063</v>
      </c>
      <c r="H1308">
        <v>23699476918</v>
      </c>
    </row>
    <row r="1309" spans="1:8" x14ac:dyDescent="0.2">
      <c r="A1309" s="3" t="d">
        <v>2021-07-17</v>
      </c>
      <c r="B1309">
        <v>31397.308593999998</v>
      </c>
      <c r="C1309">
        <v>31935.945313</v>
      </c>
      <c r="D1309">
        <v>31223.990234000001</v>
      </c>
      <c r="E1309">
        <v>31533.068359000001</v>
      </c>
      <c r="F1309" t="str">
        <f>_xlfn.VALUETOTEXT(#REF!)</f>
        <v>#REF!</v>
      </c>
      <c r="G1309" s="4">
        <v>31533.068359000001</v>
      </c>
      <c r="H1309">
        <v>18895018942</v>
      </c>
    </row>
    <row r="1310" spans="1:8" x14ac:dyDescent="0.2">
      <c r="A1310" s="3" t="d">
        <v>2021-07-18</v>
      </c>
      <c r="B1310">
        <v>31533.884765999999</v>
      </c>
      <c r="C1310">
        <v>32398.996093999998</v>
      </c>
      <c r="D1310">
        <v>31215.492188</v>
      </c>
      <c r="E1310">
        <v>31796.810547000001</v>
      </c>
      <c r="F1310" t="str">
        <f>_xlfn.VALUETOTEXT(#REF!)</f>
        <v>#REF!</v>
      </c>
      <c r="G1310" s="4">
        <v>31796.810547000001</v>
      </c>
      <c r="H1310">
        <v>18787986667</v>
      </c>
    </row>
    <row r="1311" spans="1:8" x14ac:dyDescent="0.2">
      <c r="A1311" s="3" t="d">
        <v>2021-07-19</v>
      </c>
      <c r="B1311">
        <v>31800.011718999998</v>
      </c>
      <c r="C1311">
        <v>31885.859375</v>
      </c>
      <c r="D1311">
        <v>30563.734375</v>
      </c>
      <c r="E1311">
        <v>30817.832031000002</v>
      </c>
      <c r="F1311" t="str">
        <f>_xlfn.VALUETOTEXT(#REF!)</f>
        <v>#REF!</v>
      </c>
      <c r="G1311" s="4">
        <v>30817.832031000002</v>
      </c>
      <c r="H1311">
        <v>20434789545</v>
      </c>
    </row>
    <row r="1312" spans="1:8" x14ac:dyDescent="0.2">
      <c r="A1312" s="3" t="d">
        <v>2021-07-20</v>
      </c>
      <c r="B1312">
        <v>30838.285156000002</v>
      </c>
      <c r="C1312">
        <v>31006.1875</v>
      </c>
      <c r="D1312">
        <v>29360.955077999999</v>
      </c>
      <c r="E1312">
        <v>29807.347656000002</v>
      </c>
      <c r="F1312" t="str">
        <f>_xlfn.VALUETOTEXT(#REF!)</f>
        <v>#REF!</v>
      </c>
      <c r="G1312" s="4">
        <v>29807.347656000002</v>
      </c>
      <c r="H1312">
        <v>23148267245</v>
      </c>
    </row>
    <row r="1313" spans="1:8" x14ac:dyDescent="0.2">
      <c r="A1313" s="3" t="d">
        <v>2021-07-21</v>
      </c>
      <c r="B1313">
        <v>29796.285156000002</v>
      </c>
      <c r="C1313">
        <v>32752.326172000001</v>
      </c>
      <c r="D1313">
        <v>29526.183593999998</v>
      </c>
      <c r="E1313">
        <v>32110.693359000001</v>
      </c>
      <c r="F1313" t="str">
        <f>_xlfn.VALUETOTEXT(#REF!)</f>
        <v>#REF!</v>
      </c>
      <c r="G1313" s="4">
        <v>32110.693359000001</v>
      </c>
      <c r="H1313">
        <v>28203024559</v>
      </c>
    </row>
    <row r="1314" spans="1:8" x14ac:dyDescent="0.2">
      <c r="A1314" s="3" t="d">
        <v>2021-07-22</v>
      </c>
      <c r="B1314">
        <v>32138.873047000001</v>
      </c>
      <c r="C1314">
        <v>32576.400390999999</v>
      </c>
      <c r="D1314">
        <v>31745.298827999999</v>
      </c>
      <c r="E1314">
        <v>32313.105468999998</v>
      </c>
      <c r="F1314" t="str">
        <f>_xlfn.VALUETOTEXT(#REF!)</f>
        <v>#REF!</v>
      </c>
      <c r="G1314" s="4">
        <v>32313.105468999998</v>
      </c>
      <c r="H1314">
        <v>19555230518</v>
      </c>
    </row>
    <row r="1315" spans="1:8" x14ac:dyDescent="0.2">
      <c r="A1315" s="3" t="d">
        <v>2021-07-23</v>
      </c>
      <c r="B1315">
        <v>32305.958984000001</v>
      </c>
      <c r="C1315">
        <v>33581.550780999998</v>
      </c>
      <c r="D1315">
        <v>32057.892577999999</v>
      </c>
      <c r="E1315">
        <v>33581.550780999998</v>
      </c>
      <c r="F1315" t="str">
        <f>_xlfn.VALUETOTEXT(#REF!)</f>
        <v>#REF!</v>
      </c>
      <c r="G1315" s="4">
        <v>33581.550780999998</v>
      </c>
      <c r="H1315">
        <v>22552046192</v>
      </c>
    </row>
    <row r="1316" spans="1:8" x14ac:dyDescent="0.2">
      <c r="A1316" s="3" t="d">
        <v>2021-07-24</v>
      </c>
      <c r="B1316">
        <v>33593.730469000002</v>
      </c>
      <c r="C1316">
        <v>34490.390625</v>
      </c>
      <c r="D1316">
        <v>33424.859375</v>
      </c>
      <c r="E1316">
        <v>34292.445312999997</v>
      </c>
      <c r="F1316" t="str">
        <f>_xlfn.VALUETOTEXT(#REF!)</f>
        <v>#REF!</v>
      </c>
      <c r="G1316" s="4">
        <v>34292.445312999997</v>
      </c>
      <c r="H1316">
        <v>21664706865</v>
      </c>
    </row>
    <row r="1317" spans="1:8" x14ac:dyDescent="0.2">
      <c r="A1317" s="3" t="d">
        <v>2021-07-25</v>
      </c>
      <c r="B1317">
        <v>34290.292969000002</v>
      </c>
      <c r="C1317">
        <v>35364.925780999998</v>
      </c>
      <c r="D1317">
        <v>33881.835937999997</v>
      </c>
      <c r="E1317">
        <v>35350.1875</v>
      </c>
      <c r="F1317" t="str">
        <f>_xlfn.VALUETOTEXT(#REF!)</f>
        <v>#REF!</v>
      </c>
      <c r="G1317" s="4">
        <v>35350.1875</v>
      </c>
      <c r="H1317">
        <v>20856685287</v>
      </c>
    </row>
    <row r="1318" spans="1:8" x14ac:dyDescent="0.2">
      <c r="A1318" s="3" t="d">
        <v>2021-07-26</v>
      </c>
      <c r="B1318">
        <v>35384.03125</v>
      </c>
      <c r="C1318">
        <v>40499.675780999998</v>
      </c>
      <c r="D1318">
        <v>35287.3125</v>
      </c>
      <c r="E1318">
        <v>37337.535155999998</v>
      </c>
      <c r="F1318" t="str">
        <f>_xlfn.VALUETOTEXT(#REF!)</f>
        <v>#REF!</v>
      </c>
      <c r="G1318" s="4">
        <v>37337.535155999998</v>
      </c>
      <c r="H1318">
        <v>51022126212</v>
      </c>
    </row>
    <row r="1319" spans="1:8" x14ac:dyDescent="0.2">
      <c r="A1319" s="3" t="d">
        <v>2021-07-27</v>
      </c>
      <c r="B1319">
        <v>37276.035155999998</v>
      </c>
      <c r="C1319">
        <v>39406.941405999998</v>
      </c>
      <c r="D1319">
        <v>36441.726562999997</v>
      </c>
      <c r="E1319">
        <v>39406.941405999998</v>
      </c>
      <c r="F1319" t="str">
        <f>_xlfn.VALUETOTEXT(#REF!)</f>
        <v>#REF!</v>
      </c>
      <c r="G1319" s="4">
        <v>39406.941405999998</v>
      </c>
      <c r="H1319">
        <v>35097370560</v>
      </c>
    </row>
    <row r="1320" spans="1:8" x14ac:dyDescent="0.2">
      <c r="A1320" s="3" t="d">
        <v>2021-07-28</v>
      </c>
      <c r="B1320">
        <v>39503.1875</v>
      </c>
      <c r="C1320">
        <v>40816.070312999997</v>
      </c>
      <c r="D1320">
        <v>38862.4375</v>
      </c>
      <c r="E1320">
        <v>39995.90625</v>
      </c>
      <c r="F1320" t="str">
        <f>_xlfn.VALUETOTEXT(#REF!)</f>
        <v>#REF!</v>
      </c>
      <c r="G1320" s="4">
        <v>39995.90625</v>
      </c>
      <c r="H1320">
        <v>38702404695</v>
      </c>
    </row>
    <row r="1321" spans="1:8" x14ac:dyDescent="0.2">
      <c r="A1321" s="3" t="d">
        <v>2021-07-29</v>
      </c>
      <c r="B1321">
        <v>39995.453125</v>
      </c>
      <c r="C1321">
        <v>40593.070312999997</v>
      </c>
      <c r="D1321">
        <v>39352.058594000002</v>
      </c>
      <c r="E1321">
        <v>40008.421875</v>
      </c>
      <c r="F1321" t="str">
        <f>_xlfn.VALUETOTEXT(#REF!)</f>
        <v>#REF!</v>
      </c>
      <c r="G1321" s="4">
        <v>40008.421875</v>
      </c>
      <c r="H1321">
        <v>27167146027</v>
      </c>
    </row>
    <row r="1322" spans="1:8" x14ac:dyDescent="0.2">
      <c r="A1322" s="3" t="d">
        <v>2021-07-30</v>
      </c>
      <c r="B1322">
        <v>40027.484375</v>
      </c>
      <c r="C1322">
        <v>42235.546875</v>
      </c>
      <c r="D1322">
        <v>38397.355469000002</v>
      </c>
      <c r="E1322">
        <v>42235.546875</v>
      </c>
      <c r="F1322" t="str">
        <f>_xlfn.VALUETOTEXT(#REF!)</f>
        <v>#REF!</v>
      </c>
      <c r="G1322" s="4">
        <v>42235.546875</v>
      </c>
      <c r="H1322">
        <v>33072782960</v>
      </c>
    </row>
    <row r="1323" spans="1:8" x14ac:dyDescent="0.2">
      <c r="A1323" s="3" t="d">
        <v>2021-07-31</v>
      </c>
      <c r="B1323">
        <v>42196.304687999997</v>
      </c>
      <c r="C1323">
        <v>42231.449219000002</v>
      </c>
      <c r="D1323">
        <v>41110.832030999998</v>
      </c>
      <c r="E1323">
        <v>41626.195312999997</v>
      </c>
      <c r="F1323" t="str">
        <f>_xlfn.VALUETOTEXT(#REF!)</f>
        <v>#REF!</v>
      </c>
      <c r="G1323" s="4">
        <v>41626.195312999997</v>
      </c>
      <c r="H1323">
        <v>25802845343</v>
      </c>
    </row>
    <row r="1324" spans="1:8" x14ac:dyDescent="0.2">
      <c r="A1324" s="3" t="d">
        <v>2021-08-01</v>
      </c>
      <c r="B1324">
        <v>41460.84375</v>
      </c>
      <c r="C1324">
        <v>42541.679687999997</v>
      </c>
      <c r="D1324">
        <v>39540.941405999998</v>
      </c>
      <c r="E1324">
        <v>39974.894530999998</v>
      </c>
      <c r="F1324" t="str">
        <f>_xlfn.VALUETOTEXT(#REF!)</f>
        <v>#REF!</v>
      </c>
      <c r="G1324" s="4">
        <v>39974.894530999998</v>
      </c>
      <c r="H1324">
        <v>26688438115</v>
      </c>
    </row>
    <row r="1325" spans="1:8" x14ac:dyDescent="0.2">
      <c r="A1325" s="3" t="d">
        <v>2021-08-02</v>
      </c>
      <c r="B1325">
        <v>39907.261719000002</v>
      </c>
      <c r="C1325">
        <v>40419.179687999997</v>
      </c>
      <c r="D1325">
        <v>38746.347655999998</v>
      </c>
      <c r="E1325">
        <v>39201.945312999997</v>
      </c>
      <c r="F1325" t="str">
        <f>_xlfn.VALUETOTEXT(#REF!)</f>
        <v>#REF!</v>
      </c>
      <c r="G1325" s="4">
        <v>39201.945312999997</v>
      </c>
      <c r="H1325">
        <v>25595265436</v>
      </c>
    </row>
    <row r="1326" spans="1:8" x14ac:dyDescent="0.2">
      <c r="A1326" s="3" t="d">
        <v>2021-08-03</v>
      </c>
      <c r="B1326">
        <v>39178.402344000002</v>
      </c>
      <c r="C1326">
        <v>39750.03125</v>
      </c>
      <c r="D1326">
        <v>37782.050780999998</v>
      </c>
      <c r="E1326">
        <v>38152.980469000002</v>
      </c>
      <c r="F1326" t="str">
        <f>_xlfn.VALUETOTEXT(#REF!)</f>
        <v>#REF!</v>
      </c>
      <c r="G1326" s="4">
        <v>38152.980469000002</v>
      </c>
      <c r="H1326">
        <v>26189830450</v>
      </c>
    </row>
    <row r="1327" spans="1:8" x14ac:dyDescent="0.2">
      <c r="A1327" s="3" t="d">
        <v>2021-08-04</v>
      </c>
      <c r="B1327">
        <v>38213.332030999998</v>
      </c>
      <c r="C1327">
        <v>39952.296875</v>
      </c>
      <c r="D1327">
        <v>37589.164062999997</v>
      </c>
      <c r="E1327">
        <v>39747.503905999998</v>
      </c>
      <c r="F1327" t="str">
        <f>_xlfn.VALUETOTEXT(#REF!)</f>
        <v>#REF!</v>
      </c>
      <c r="G1327" s="4">
        <v>39747.503905999998</v>
      </c>
      <c r="H1327">
        <v>25372562724</v>
      </c>
    </row>
    <row r="1328" spans="1:8" x14ac:dyDescent="0.2">
      <c r="A1328" s="3" t="d">
        <v>2021-08-05</v>
      </c>
      <c r="B1328">
        <v>39744.515625</v>
      </c>
      <c r="C1328">
        <v>41341.933594000002</v>
      </c>
      <c r="D1328">
        <v>37458.003905999998</v>
      </c>
      <c r="E1328">
        <v>40869.554687999997</v>
      </c>
      <c r="F1328" t="str">
        <f>_xlfn.VALUETOTEXT(#REF!)</f>
        <v>#REF!</v>
      </c>
      <c r="G1328" s="4">
        <v>40869.554687999997</v>
      </c>
      <c r="H1328">
        <v>35185031017</v>
      </c>
    </row>
    <row r="1329" spans="1:8" x14ac:dyDescent="0.2">
      <c r="A1329" s="3" t="d">
        <v>2021-08-06</v>
      </c>
      <c r="B1329">
        <v>40865.867187999997</v>
      </c>
      <c r="C1329">
        <v>43271.660155999998</v>
      </c>
      <c r="D1329">
        <v>39932.179687999997</v>
      </c>
      <c r="E1329">
        <v>42816.5</v>
      </c>
      <c r="F1329" t="str">
        <f>_xlfn.VALUETOTEXT(#REF!)</f>
        <v>#REF!</v>
      </c>
      <c r="G1329" s="4">
        <v>42816.5</v>
      </c>
      <c r="H1329">
        <v>38226483046</v>
      </c>
    </row>
    <row r="1330" spans="1:8" x14ac:dyDescent="0.2">
      <c r="A1330" s="3" t="d">
        <v>2021-08-07</v>
      </c>
      <c r="B1330">
        <v>42832.796875</v>
      </c>
      <c r="C1330">
        <v>44689.859375</v>
      </c>
      <c r="D1330">
        <v>42618.566405999998</v>
      </c>
      <c r="E1330">
        <v>44555.800780999998</v>
      </c>
      <c r="F1330" t="str">
        <f>_xlfn.VALUETOTEXT(#REF!)</f>
        <v>#REF!</v>
      </c>
      <c r="G1330" s="4">
        <v>44555.800780999998</v>
      </c>
      <c r="H1330">
        <v>40030862141</v>
      </c>
    </row>
    <row r="1331" spans="1:8" x14ac:dyDescent="0.2">
      <c r="A1331" s="3" t="d">
        <v>2021-08-08</v>
      </c>
      <c r="B1331">
        <v>44574.4375</v>
      </c>
      <c r="C1331">
        <v>45282.351562999997</v>
      </c>
      <c r="D1331">
        <v>43331.910155999998</v>
      </c>
      <c r="E1331">
        <v>43798.117187999997</v>
      </c>
      <c r="F1331" t="str">
        <f>_xlfn.VALUETOTEXT(#REF!)</f>
        <v>#REF!</v>
      </c>
      <c r="G1331" s="4">
        <v>43798.117187999997</v>
      </c>
      <c r="H1331">
        <v>36302664750</v>
      </c>
    </row>
    <row r="1332" spans="1:8" x14ac:dyDescent="0.2">
      <c r="A1332" s="3" t="d">
        <v>2021-08-09</v>
      </c>
      <c r="B1332">
        <v>43791.925780999998</v>
      </c>
      <c r="C1332">
        <v>46456.832030999998</v>
      </c>
      <c r="D1332">
        <v>42848.6875</v>
      </c>
      <c r="E1332">
        <v>46365.402344000002</v>
      </c>
      <c r="F1332" t="str">
        <f>_xlfn.VALUETOTEXT(#REF!)</f>
        <v>#REF!</v>
      </c>
      <c r="G1332" s="4">
        <v>46365.402344000002</v>
      </c>
      <c r="H1332">
        <v>38734079049</v>
      </c>
    </row>
    <row r="1333" spans="1:8" x14ac:dyDescent="0.2">
      <c r="A1333" s="3" t="d">
        <v>2021-08-10</v>
      </c>
      <c r="B1333">
        <v>46280.847655999998</v>
      </c>
      <c r="C1333">
        <v>46637.988280999998</v>
      </c>
      <c r="D1333">
        <v>44705.554687999997</v>
      </c>
      <c r="E1333">
        <v>45585.03125</v>
      </c>
      <c r="F1333" t="str">
        <f>_xlfn.VALUETOTEXT(#REF!)</f>
        <v>#REF!</v>
      </c>
      <c r="G1333" s="4">
        <v>45585.03125</v>
      </c>
      <c r="H1333">
        <v>33546019517</v>
      </c>
    </row>
    <row r="1334" spans="1:8" x14ac:dyDescent="0.2">
      <c r="A1334" s="3" t="d">
        <v>2021-08-11</v>
      </c>
      <c r="B1334">
        <v>45599.703125</v>
      </c>
      <c r="C1334">
        <v>46735.632812999997</v>
      </c>
      <c r="D1334">
        <v>45351.710937999997</v>
      </c>
      <c r="E1334">
        <v>45593.636719000002</v>
      </c>
      <c r="F1334" t="str">
        <f>_xlfn.VALUETOTEXT(#REF!)</f>
        <v>#REF!</v>
      </c>
      <c r="G1334" s="4">
        <v>45593.636719000002</v>
      </c>
      <c r="H1334">
        <v>34319709073</v>
      </c>
    </row>
    <row r="1335" spans="1:8" x14ac:dyDescent="0.2">
      <c r="A1335" s="3" t="d">
        <v>2021-08-12</v>
      </c>
      <c r="B1335">
        <v>45576.878905999998</v>
      </c>
      <c r="C1335">
        <v>46228.910155999998</v>
      </c>
      <c r="D1335">
        <v>43861.445312999997</v>
      </c>
      <c r="E1335">
        <v>44428.289062999997</v>
      </c>
      <c r="F1335" t="str">
        <f>_xlfn.VALUETOTEXT(#REF!)</f>
        <v>#REF!</v>
      </c>
      <c r="G1335" s="4">
        <v>44428.289062999997</v>
      </c>
      <c r="H1335">
        <v>33723620826</v>
      </c>
    </row>
    <row r="1336" spans="1:8" x14ac:dyDescent="0.2">
      <c r="A1336" s="3" t="d">
        <v>2021-08-13</v>
      </c>
      <c r="B1336">
        <v>44439.691405999998</v>
      </c>
      <c r="C1336">
        <v>47831.976562999997</v>
      </c>
      <c r="D1336">
        <v>44282.417969000002</v>
      </c>
      <c r="E1336">
        <v>47793.320312999997</v>
      </c>
      <c r="F1336" t="str">
        <f>_xlfn.VALUETOTEXT(#REF!)</f>
        <v>#REF!</v>
      </c>
      <c r="G1336" s="4">
        <v>47793.320312999997</v>
      </c>
      <c r="H1336">
        <v>31744259539</v>
      </c>
    </row>
    <row r="1337" spans="1:8" x14ac:dyDescent="0.2">
      <c r="A1337" s="3" t="d">
        <v>2021-08-14</v>
      </c>
      <c r="B1337">
        <v>47810.6875</v>
      </c>
      <c r="C1337">
        <v>48098.683594000002</v>
      </c>
      <c r="D1337">
        <v>46177.632812999997</v>
      </c>
      <c r="E1337">
        <v>47096.945312999997</v>
      </c>
      <c r="F1337" t="str">
        <f>_xlfn.VALUETOTEXT(#REF!)</f>
        <v>#REF!</v>
      </c>
      <c r="G1337" s="4">
        <v>47096.945312999997</v>
      </c>
      <c r="H1337">
        <v>31211354442</v>
      </c>
    </row>
    <row r="1338" spans="1:8" x14ac:dyDescent="0.2">
      <c r="A1338" s="3" t="d">
        <v>2021-08-15</v>
      </c>
      <c r="B1338">
        <v>47096.667969000002</v>
      </c>
      <c r="C1338">
        <v>47357.105469000002</v>
      </c>
      <c r="D1338">
        <v>45579.589844000002</v>
      </c>
      <c r="E1338">
        <v>47047.003905999998</v>
      </c>
      <c r="F1338" t="str">
        <f>_xlfn.VALUETOTEXT(#REF!)</f>
        <v>#REF!</v>
      </c>
      <c r="G1338" s="4">
        <v>47047.003905999998</v>
      </c>
      <c r="H1338">
        <v>30988958446</v>
      </c>
    </row>
    <row r="1339" spans="1:8" x14ac:dyDescent="0.2">
      <c r="A1339" s="3" t="d">
        <v>2021-08-16</v>
      </c>
      <c r="B1339">
        <v>47019.960937999997</v>
      </c>
      <c r="C1339">
        <v>47998.097655999998</v>
      </c>
      <c r="D1339">
        <v>45700.320312999997</v>
      </c>
      <c r="E1339">
        <v>46004.484375</v>
      </c>
      <c r="F1339" t="str">
        <f>_xlfn.VALUETOTEXT(#REF!)</f>
        <v>#REF!</v>
      </c>
      <c r="G1339" s="4">
        <v>46004.484375</v>
      </c>
      <c r="H1339">
        <v>32776876610</v>
      </c>
    </row>
    <row r="1340" spans="1:8" x14ac:dyDescent="0.2">
      <c r="A1340" s="3" t="d">
        <v>2021-08-17</v>
      </c>
      <c r="B1340">
        <v>45936.457030999998</v>
      </c>
      <c r="C1340">
        <v>47139.570312999997</v>
      </c>
      <c r="D1340">
        <v>44512.417969000002</v>
      </c>
      <c r="E1340">
        <v>44695.359375</v>
      </c>
      <c r="F1340" t="str">
        <f>_xlfn.VALUETOTEXT(#REF!)</f>
        <v>#REF!</v>
      </c>
      <c r="G1340" s="4">
        <v>44695.359375</v>
      </c>
      <c r="H1340">
        <v>33451362600</v>
      </c>
    </row>
    <row r="1341" spans="1:8" x14ac:dyDescent="0.2">
      <c r="A1341" s="3" t="d">
        <v>2021-08-18</v>
      </c>
      <c r="B1341">
        <v>44686.75</v>
      </c>
      <c r="C1341">
        <v>45952.0625</v>
      </c>
      <c r="D1341">
        <v>44364.027344000002</v>
      </c>
      <c r="E1341">
        <v>44801.1875</v>
      </c>
      <c r="F1341" t="str">
        <f>_xlfn.VALUETOTEXT(#REF!)</f>
        <v>#REF!</v>
      </c>
      <c r="G1341" s="4">
        <v>44801.1875</v>
      </c>
      <c r="H1341">
        <v>32194123075</v>
      </c>
    </row>
    <row r="1342" spans="1:8" x14ac:dyDescent="0.2">
      <c r="A1342" s="3" t="d">
        <v>2021-08-19</v>
      </c>
      <c r="B1342">
        <v>44741.882812999997</v>
      </c>
      <c r="C1342">
        <v>46970.761719000002</v>
      </c>
      <c r="D1342">
        <v>43998.316405999998</v>
      </c>
      <c r="E1342">
        <v>46717.578125</v>
      </c>
      <c r="F1342" t="str">
        <f>_xlfn.VALUETOTEXT(#REF!)</f>
        <v>#REF!</v>
      </c>
      <c r="G1342" s="4">
        <v>46717.578125</v>
      </c>
      <c r="H1342">
        <v>37204312299</v>
      </c>
    </row>
    <row r="1343" spans="1:8" x14ac:dyDescent="0.2">
      <c r="A1343" s="3" t="d">
        <v>2021-08-20</v>
      </c>
      <c r="B1343">
        <v>46723.121094000002</v>
      </c>
      <c r="C1343">
        <v>49342.152344000002</v>
      </c>
      <c r="D1343">
        <v>46650.707030999998</v>
      </c>
      <c r="E1343">
        <v>49339.175780999998</v>
      </c>
      <c r="F1343" t="str">
        <f>_xlfn.VALUETOTEXT(#REF!)</f>
        <v>#REF!</v>
      </c>
      <c r="G1343" s="4">
        <v>49339.175780999998</v>
      </c>
      <c r="H1343">
        <v>34706867452</v>
      </c>
    </row>
    <row r="1344" spans="1:8" x14ac:dyDescent="0.2">
      <c r="A1344" s="3" t="d">
        <v>2021-08-21</v>
      </c>
      <c r="B1344">
        <v>49327.074219000002</v>
      </c>
      <c r="C1344">
        <v>49717.019530999998</v>
      </c>
      <c r="D1344">
        <v>48312.199219000002</v>
      </c>
      <c r="E1344">
        <v>48905.492187999997</v>
      </c>
      <c r="F1344" t="str">
        <f>_xlfn.VALUETOTEXT(#REF!)</f>
        <v>#REF!</v>
      </c>
      <c r="G1344" s="4">
        <v>48905.492187999997</v>
      </c>
      <c r="H1344">
        <v>40585205312</v>
      </c>
    </row>
    <row r="1345" spans="1:8" x14ac:dyDescent="0.2">
      <c r="A1345" s="3" t="d">
        <v>2021-08-22</v>
      </c>
      <c r="B1345">
        <v>48869.105469000002</v>
      </c>
      <c r="C1345">
        <v>49471.609375</v>
      </c>
      <c r="D1345">
        <v>48199.941405999998</v>
      </c>
      <c r="E1345">
        <v>49321.652344000002</v>
      </c>
      <c r="F1345" t="str">
        <f>_xlfn.VALUETOTEXT(#REF!)</f>
        <v>#REF!</v>
      </c>
      <c r="G1345" s="4">
        <v>49321.652344000002</v>
      </c>
      <c r="H1345">
        <v>25370975378</v>
      </c>
    </row>
    <row r="1346" spans="1:8" x14ac:dyDescent="0.2">
      <c r="A1346" s="3" t="d">
        <v>2021-08-23</v>
      </c>
      <c r="B1346">
        <v>49291.675780999998</v>
      </c>
      <c r="C1346">
        <v>50482.078125</v>
      </c>
      <c r="D1346">
        <v>49074.605469000002</v>
      </c>
      <c r="E1346">
        <v>49546.148437999997</v>
      </c>
      <c r="F1346" t="str">
        <f>_xlfn.VALUETOTEXT(#REF!)</f>
        <v>#REF!</v>
      </c>
      <c r="G1346" s="4">
        <v>49546.148437999997</v>
      </c>
      <c r="H1346">
        <v>34305053719</v>
      </c>
    </row>
    <row r="1347" spans="1:8" x14ac:dyDescent="0.2">
      <c r="A1347" s="3" t="d">
        <v>2021-08-24</v>
      </c>
      <c r="B1347">
        <v>49562.347655999998</v>
      </c>
      <c r="C1347">
        <v>49878.769530999998</v>
      </c>
      <c r="D1347">
        <v>47687.117187999997</v>
      </c>
      <c r="E1347">
        <v>47706.117187999997</v>
      </c>
      <c r="F1347" t="str">
        <f>_xlfn.VALUETOTEXT(#REF!)</f>
        <v>#REF!</v>
      </c>
      <c r="G1347" s="4">
        <v>47706.117187999997</v>
      </c>
      <c r="H1347">
        <v>35361168834</v>
      </c>
    </row>
    <row r="1348" spans="1:8" x14ac:dyDescent="0.2">
      <c r="A1348" s="3" t="d">
        <v>2021-08-25</v>
      </c>
      <c r="B1348">
        <v>47727.257812999997</v>
      </c>
      <c r="C1348">
        <v>49202.878905999998</v>
      </c>
      <c r="D1348">
        <v>47163.613280999998</v>
      </c>
      <c r="E1348">
        <v>48960.789062999997</v>
      </c>
      <c r="F1348" t="str">
        <f>_xlfn.VALUETOTEXT(#REF!)</f>
        <v>#REF!</v>
      </c>
      <c r="G1348" s="4">
        <v>48960.789062999997</v>
      </c>
      <c r="H1348">
        <v>32646349931</v>
      </c>
    </row>
    <row r="1349" spans="1:8" x14ac:dyDescent="0.2">
      <c r="A1349" s="3" t="d">
        <v>2021-08-26</v>
      </c>
      <c r="B1349">
        <v>49002.640625</v>
      </c>
      <c r="C1349">
        <v>49347.582030999998</v>
      </c>
      <c r="D1349">
        <v>46405.78125</v>
      </c>
      <c r="E1349">
        <v>46942.21875</v>
      </c>
      <c r="F1349" t="str">
        <f>_xlfn.VALUETOTEXT(#REF!)</f>
        <v>#REF!</v>
      </c>
      <c r="G1349" s="4">
        <v>46942.21875</v>
      </c>
      <c r="H1349">
        <v>32666549568</v>
      </c>
    </row>
    <row r="1350" spans="1:8" x14ac:dyDescent="0.2">
      <c r="A1350" s="3" t="d">
        <v>2021-08-27</v>
      </c>
      <c r="B1350">
        <v>46894.554687999997</v>
      </c>
      <c r="C1350">
        <v>49112.785155999998</v>
      </c>
      <c r="D1350">
        <v>46394.28125</v>
      </c>
      <c r="E1350">
        <v>49058.667969000002</v>
      </c>
      <c r="F1350" t="str">
        <f>_xlfn.VALUETOTEXT(#REF!)</f>
        <v>#REF!</v>
      </c>
      <c r="G1350" s="4">
        <v>49058.667969000002</v>
      </c>
      <c r="H1350">
        <v>34511076995</v>
      </c>
    </row>
    <row r="1351" spans="1:8" x14ac:dyDescent="0.2">
      <c r="A1351" s="3" t="d">
        <v>2021-08-28</v>
      </c>
      <c r="B1351">
        <v>49072.585937999997</v>
      </c>
      <c r="C1351">
        <v>49283.503905999998</v>
      </c>
      <c r="D1351">
        <v>48499.238280999998</v>
      </c>
      <c r="E1351">
        <v>48902.402344000002</v>
      </c>
      <c r="F1351" t="str">
        <f>_xlfn.VALUETOTEXT(#REF!)</f>
        <v>#REF!</v>
      </c>
      <c r="G1351" s="4">
        <v>48902.402344000002</v>
      </c>
      <c r="H1351">
        <v>28568103401</v>
      </c>
    </row>
    <row r="1352" spans="1:8" x14ac:dyDescent="0.2">
      <c r="A1352" s="3" t="d">
        <v>2021-08-29</v>
      </c>
      <c r="B1352">
        <v>48911.25</v>
      </c>
      <c r="C1352">
        <v>49644.113280999998</v>
      </c>
      <c r="D1352">
        <v>47925.855469000002</v>
      </c>
      <c r="E1352">
        <v>48829.832030999998</v>
      </c>
      <c r="F1352" t="str">
        <f>_xlfn.VALUETOTEXT(#REF!)</f>
        <v>#REF!</v>
      </c>
      <c r="G1352" s="4">
        <v>48829.832030999998</v>
      </c>
      <c r="H1352">
        <v>25889650240</v>
      </c>
    </row>
    <row r="1353" spans="1:8" x14ac:dyDescent="0.2">
      <c r="A1353" s="3" t="d">
        <v>2021-08-30</v>
      </c>
      <c r="B1353">
        <v>48834.851562999997</v>
      </c>
      <c r="C1353">
        <v>48925.605469000002</v>
      </c>
      <c r="D1353">
        <v>46950.273437999997</v>
      </c>
      <c r="E1353">
        <v>47054.984375</v>
      </c>
      <c r="F1353" t="str">
        <f>_xlfn.VALUETOTEXT(#REF!)</f>
        <v>#REF!</v>
      </c>
      <c r="G1353" s="4">
        <v>47054.984375</v>
      </c>
      <c r="H1353">
        <v>31847007016</v>
      </c>
    </row>
    <row r="1354" spans="1:8" x14ac:dyDescent="0.2">
      <c r="A1354" s="3" t="d">
        <v>2021-08-31</v>
      </c>
      <c r="B1354">
        <v>47024.339844000002</v>
      </c>
      <c r="C1354">
        <v>48189.550780999998</v>
      </c>
      <c r="D1354">
        <v>46750.09375</v>
      </c>
      <c r="E1354">
        <v>47166.6875</v>
      </c>
      <c r="F1354" t="str">
        <f>_xlfn.VALUETOTEXT(#REF!)</f>
        <v>#REF!</v>
      </c>
      <c r="G1354" s="4">
        <v>47166.6875</v>
      </c>
      <c r="H1354">
        <v>34730363427</v>
      </c>
    </row>
    <row r="1355" spans="1:8" x14ac:dyDescent="0.2">
      <c r="A1355" s="3" t="d">
        <v>2021-09-01</v>
      </c>
      <c r="B1355">
        <v>47099.773437999997</v>
      </c>
      <c r="C1355">
        <v>49111.089844000002</v>
      </c>
      <c r="D1355">
        <v>46562.4375</v>
      </c>
      <c r="E1355">
        <v>48847.027344000002</v>
      </c>
      <c r="F1355" t="str">
        <f>_xlfn.VALUETOTEXT(#REF!)</f>
        <v>#REF!</v>
      </c>
      <c r="G1355" s="4">
        <v>48847.027344000002</v>
      </c>
      <c r="H1355">
        <v>39139399125</v>
      </c>
    </row>
    <row r="1356" spans="1:8" x14ac:dyDescent="0.2">
      <c r="A1356" s="3" t="d">
        <v>2021-09-02</v>
      </c>
      <c r="B1356">
        <v>48807.847655999998</v>
      </c>
      <c r="C1356">
        <v>50343.421875</v>
      </c>
      <c r="D1356">
        <v>48652.320312999997</v>
      </c>
      <c r="E1356">
        <v>49327.722655999998</v>
      </c>
      <c r="F1356" t="str">
        <f>_xlfn.VALUETOTEXT(#REF!)</f>
        <v>#REF!</v>
      </c>
      <c r="G1356" s="4">
        <v>49327.722655999998</v>
      </c>
      <c r="H1356">
        <v>39508070319</v>
      </c>
    </row>
    <row r="1357" spans="1:8" x14ac:dyDescent="0.2">
      <c r="A1357" s="3" t="d">
        <v>2021-09-03</v>
      </c>
      <c r="B1357">
        <v>49288.25</v>
      </c>
      <c r="C1357">
        <v>50982.273437999997</v>
      </c>
      <c r="D1357">
        <v>48386.085937999997</v>
      </c>
      <c r="E1357">
        <v>50025.375</v>
      </c>
      <c r="F1357" t="str">
        <f>_xlfn.VALUETOTEXT(#REF!)</f>
        <v>#REF!</v>
      </c>
      <c r="G1357" s="4">
        <v>50025.375</v>
      </c>
      <c r="H1357">
        <v>43206179619</v>
      </c>
    </row>
    <row r="1358" spans="1:8" x14ac:dyDescent="0.2">
      <c r="A1358" s="3" t="d">
        <v>2021-09-04</v>
      </c>
      <c r="B1358">
        <v>50009.324219000002</v>
      </c>
      <c r="C1358">
        <v>50545.582030999998</v>
      </c>
      <c r="D1358">
        <v>49548.78125</v>
      </c>
      <c r="E1358">
        <v>49944.625</v>
      </c>
      <c r="F1358" t="str">
        <f>_xlfn.VALUETOTEXT(#REF!)</f>
        <v>#REF!</v>
      </c>
      <c r="G1358" s="4">
        <v>49944.625</v>
      </c>
      <c r="H1358">
        <v>37471327794</v>
      </c>
    </row>
    <row r="1359" spans="1:8" x14ac:dyDescent="0.2">
      <c r="A1359" s="3" t="d">
        <v>2021-09-05</v>
      </c>
      <c r="B1359">
        <v>49937.859375</v>
      </c>
      <c r="C1359">
        <v>51868.679687999997</v>
      </c>
      <c r="D1359">
        <v>49538.597655999998</v>
      </c>
      <c r="E1359">
        <v>51753.410155999998</v>
      </c>
      <c r="F1359" t="str">
        <f>_xlfn.VALUETOTEXT(#REF!)</f>
        <v>#REF!</v>
      </c>
      <c r="G1359" s="4">
        <v>51753.410155999998</v>
      </c>
      <c r="H1359">
        <v>30322676319</v>
      </c>
    </row>
    <row r="1360" spans="1:8" x14ac:dyDescent="0.2">
      <c r="A1360" s="3" t="d">
        <v>2021-09-06</v>
      </c>
      <c r="B1360">
        <v>51769.003905999998</v>
      </c>
      <c r="C1360">
        <v>52700.941405999998</v>
      </c>
      <c r="D1360">
        <v>51053.679687999997</v>
      </c>
      <c r="E1360">
        <v>52633.535155999998</v>
      </c>
      <c r="F1360" t="str">
        <f>_xlfn.VALUETOTEXT(#REF!)</f>
        <v>#REF!</v>
      </c>
      <c r="G1360" s="4">
        <v>52633.535155999998</v>
      </c>
      <c r="H1360">
        <v>38884105426</v>
      </c>
    </row>
    <row r="1361" spans="1:8" x14ac:dyDescent="0.2">
      <c r="A1361" s="3" t="d">
        <v>2021-09-07</v>
      </c>
      <c r="B1361">
        <v>52660.480469000002</v>
      </c>
      <c r="C1361">
        <v>52853.765625</v>
      </c>
      <c r="D1361">
        <v>43285.207030999998</v>
      </c>
      <c r="E1361">
        <v>46811.128905999998</v>
      </c>
      <c r="F1361" t="str">
        <f>_xlfn.VALUETOTEXT(#REF!)</f>
        <v>#REF!</v>
      </c>
      <c r="G1361" s="4">
        <v>46811.128905999998</v>
      </c>
      <c r="H1361">
        <v>65210059683</v>
      </c>
    </row>
    <row r="1362" spans="1:8" x14ac:dyDescent="0.2">
      <c r="A1362" s="3" t="d">
        <v>2021-09-08</v>
      </c>
      <c r="B1362">
        <v>46827.761719000002</v>
      </c>
      <c r="C1362">
        <v>47334.054687999997</v>
      </c>
      <c r="D1362">
        <v>44561.394530999998</v>
      </c>
      <c r="E1362">
        <v>46091.390625</v>
      </c>
      <c r="F1362" t="str">
        <f>_xlfn.VALUETOTEXT(#REF!)</f>
        <v>#REF!</v>
      </c>
      <c r="G1362" s="4">
        <v>46091.390625</v>
      </c>
      <c r="H1362">
        <v>49007762488</v>
      </c>
    </row>
    <row r="1363" spans="1:8" x14ac:dyDescent="0.2">
      <c r="A1363" s="3" t="d">
        <v>2021-09-09</v>
      </c>
      <c r="B1363">
        <v>45774.742187999997</v>
      </c>
      <c r="C1363">
        <v>47261.949219000002</v>
      </c>
      <c r="D1363">
        <v>45669.738280999998</v>
      </c>
      <c r="E1363">
        <v>46391.421875</v>
      </c>
      <c r="F1363" t="str">
        <f>_xlfn.VALUETOTEXT(#REF!)</f>
        <v>#REF!</v>
      </c>
      <c r="G1363" s="4">
        <v>46391.421875</v>
      </c>
      <c r="H1363">
        <v>38672657013</v>
      </c>
    </row>
    <row r="1364" spans="1:8" x14ac:dyDescent="0.2">
      <c r="A1364" s="3" t="d">
        <v>2021-09-10</v>
      </c>
      <c r="B1364">
        <v>46396.664062999997</v>
      </c>
      <c r="C1364">
        <v>47031.742187999997</v>
      </c>
      <c r="D1364">
        <v>44344.484375</v>
      </c>
      <c r="E1364">
        <v>44883.910155999998</v>
      </c>
      <c r="F1364" t="str">
        <f>_xlfn.VALUETOTEXT(#REF!)</f>
        <v>#REF!</v>
      </c>
      <c r="G1364" s="4">
        <v>44883.910155999998</v>
      </c>
      <c r="H1364">
        <v>39154666597</v>
      </c>
    </row>
    <row r="1365" spans="1:8" x14ac:dyDescent="0.2">
      <c r="A1365" s="3" t="d">
        <v>2021-09-11</v>
      </c>
      <c r="B1365">
        <v>44869.839844000002</v>
      </c>
      <c r="C1365">
        <v>45969.292969000002</v>
      </c>
      <c r="D1365">
        <v>44818.265625</v>
      </c>
      <c r="E1365">
        <v>45201.457030999998</v>
      </c>
      <c r="F1365" t="str">
        <f>_xlfn.VALUETOTEXT(#REF!)</f>
        <v>#REF!</v>
      </c>
      <c r="G1365" s="4">
        <v>45201.457030999998</v>
      </c>
      <c r="H1365">
        <v>34499835245</v>
      </c>
    </row>
    <row r="1366" spans="1:8" x14ac:dyDescent="0.2">
      <c r="A1366" s="3" t="d">
        <v>2021-09-12</v>
      </c>
      <c r="B1366">
        <v>45206.628905999998</v>
      </c>
      <c r="C1366">
        <v>46364.878905999998</v>
      </c>
      <c r="D1366">
        <v>44790.460937999997</v>
      </c>
      <c r="E1366">
        <v>46063.269530999998</v>
      </c>
      <c r="F1366" t="str">
        <f>_xlfn.VALUETOTEXT(#REF!)</f>
        <v>#REF!</v>
      </c>
      <c r="G1366" s="4">
        <v>46063.269530999998</v>
      </c>
      <c r="H1366">
        <v>27881980161</v>
      </c>
    </row>
    <row r="1367" spans="1:8" x14ac:dyDescent="0.2">
      <c r="A1367" s="3" t="d">
        <v>2021-09-13</v>
      </c>
      <c r="B1367">
        <v>46057.214844000002</v>
      </c>
      <c r="C1367">
        <v>46598.679687999997</v>
      </c>
      <c r="D1367">
        <v>43591.320312999997</v>
      </c>
      <c r="E1367">
        <v>44963.074219000002</v>
      </c>
      <c r="F1367" t="str">
        <f>_xlfn.VALUETOTEXT(#REF!)</f>
        <v>#REF!</v>
      </c>
      <c r="G1367" s="4">
        <v>44963.074219000002</v>
      </c>
      <c r="H1367">
        <v>40969943253</v>
      </c>
    </row>
    <row r="1368" spans="1:8" x14ac:dyDescent="0.2">
      <c r="A1368" s="3" t="d">
        <v>2021-09-14</v>
      </c>
      <c r="B1368">
        <v>44960.050780999998</v>
      </c>
      <c r="C1368">
        <v>47218.125</v>
      </c>
      <c r="D1368">
        <v>44752.332030999998</v>
      </c>
      <c r="E1368">
        <v>47092.492187999997</v>
      </c>
      <c r="F1368" t="str">
        <f>_xlfn.VALUETOTEXT(#REF!)</f>
        <v>#REF!</v>
      </c>
      <c r="G1368" s="4">
        <v>47092.492187999997</v>
      </c>
      <c r="H1368">
        <v>38652152880</v>
      </c>
    </row>
    <row r="1369" spans="1:8" x14ac:dyDescent="0.2">
      <c r="A1369" s="3" t="d">
        <v>2021-09-15</v>
      </c>
      <c r="B1369">
        <v>47098</v>
      </c>
      <c r="C1369">
        <v>48450.46875</v>
      </c>
      <c r="D1369">
        <v>46773.328125</v>
      </c>
      <c r="E1369">
        <v>48176.347655999998</v>
      </c>
      <c r="F1369" t="str">
        <f>_xlfn.VALUETOTEXT(#REF!)</f>
        <v>#REF!</v>
      </c>
      <c r="G1369" s="4">
        <v>48176.347655999998</v>
      </c>
      <c r="H1369">
        <v>30484496466</v>
      </c>
    </row>
    <row r="1370" spans="1:8" x14ac:dyDescent="0.2">
      <c r="A1370" s="3" t="d">
        <v>2021-09-16</v>
      </c>
      <c r="B1370">
        <v>48158.90625</v>
      </c>
      <c r="C1370">
        <v>48486.828125</v>
      </c>
      <c r="D1370">
        <v>47079.558594000002</v>
      </c>
      <c r="E1370">
        <v>47783.359375</v>
      </c>
      <c r="F1370" t="str">
        <f>_xlfn.VALUETOTEXT(#REF!)</f>
        <v>#REF!</v>
      </c>
      <c r="G1370" s="4">
        <v>47783.359375</v>
      </c>
      <c r="H1370">
        <v>31764293754</v>
      </c>
    </row>
    <row r="1371" spans="1:8" x14ac:dyDescent="0.2">
      <c r="A1371" s="3" t="d">
        <v>2021-09-17</v>
      </c>
      <c r="B1371">
        <v>47771.003905999998</v>
      </c>
      <c r="C1371">
        <v>48160.921875</v>
      </c>
      <c r="D1371">
        <v>46832.523437999997</v>
      </c>
      <c r="E1371">
        <v>47267.519530999998</v>
      </c>
      <c r="F1371" t="str">
        <f>_xlfn.VALUETOTEXT(#REF!)</f>
        <v>#REF!</v>
      </c>
      <c r="G1371" s="4">
        <v>47267.519530999998</v>
      </c>
      <c r="H1371">
        <v>28727713711</v>
      </c>
    </row>
    <row r="1372" spans="1:8" x14ac:dyDescent="0.2">
      <c r="A1372" s="3" t="d">
        <v>2021-09-18</v>
      </c>
      <c r="B1372">
        <v>47273.527344000002</v>
      </c>
      <c r="C1372">
        <v>48791.78125</v>
      </c>
      <c r="D1372">
        <v>47087.285155999998</v>
      </c>
      <c r="E1372">
        <v>48278.363280999998</v>
      </c>
      <c r="F1372" t="str">
        <f>_xlfn.VALUETOTEXT(#REF!)</f>
        <v>#REF!</v>
      </c>
      <c r="G1372" s="4">
        <v>48278.363280999998</v>
      </c>
      <c r="H1372">
        <v>28575630451</v>
      </c>
    </row>
    <row r="1373" spans="1:8" x14ac:dyDescent="0.2">
      <c r="A1373" s="3" t="d">
        <v>2021-09-19</v>
      </c>
      <c r="B1373">
        <v>48268.855469000002</v>
      </c>
      <c r="C1373">
        <v>48328.367187999997</v>
      </c>
      <c r="D1373">
        <v>46919.804687999997</v>
      </c>
      <c r="E1373">
        <v>47260.21875</v>
      </c>
      <c r="F1373" t="str">
        <f>_xlfn.VALUETOTEXT(#REF!)</f>
        <v>#REF!</v>
      </c>
      <c r="G1373" s="4">
        <v>47260.21875</v>
      </c>
      <c r="H1373">
        <v>26967722648</v>
      </c>
    </row>
    <row r="1374" spans="1:8" x14ac:dyDescent="0.2">
      <c r="A1374" s="3" t="d">
        <v>2021-09-20</v>
      </c>
      <c r="B1374">
        <v>47261.40625</v>
      </c>
      <c r="C1374">
        <v>47328.199219000002</v>
      </c>
      <c r="D1374">
        <v>42598.914062999997</v>
      </c>
      <c r="E1374">
        <v>42843.800780999998</v>
      </c>
      <c r="F1374" t="str">
        <f>_xlfn.VALUETOTEXT(#REF!)</f>
        <v>#REF!</v>
      </c>
      <c r="G1374" s="4">
        <v>42843.800780999998</v>
      </c>
      <c r="H1374">
        <v>43909845642</v>
      </c>
    </row>
    <row r="1375" spans="1:8" x14ac:dyDescent="0.2">
      <c r="A1375" s="3" t="d">
        <v>2021-09-21</v>
      </c>
      <c r="B1375">
        <v>43012.234375</v>
      </c>
      <c r="C1375">
        <v>43607.609375</v>
      </c>
      <c r="D1375">
        <v>39787.609375</v>
      </c>
      <c r="E1375">
        <v>40693.675780999998</v>
      </c>
      <c r="F1375" t="str">
        <f>_xlfn.VALUETOTEXT(#REF!)</f>
        <v>#REF!</v>
      </c>
      <c r="G1375" s="4">
        <v>40693.675780999998</v>
      </c>
      <c r="H1375">
        <v>48701090088</v>
      </c>
    </row>
    <row r="1376" spans="1:8" x14ac:dyDescent="0.2">
      <c r="A1376" s="3" t="d">
        <v>2021-09-22</v>
      </c>
      <c r="B1376">
        <v>40677.953125</v>
      </c>
      <c r="C1376">
        <v>43978.621094000002</v>
      </c>
      <c r="D1376">
        <v>40625.632812999997</v>
      </c>
      <c r="E1376">
        <v>43574.507812999997</v>
      </c>
      <c r="F1376" t="str">
        <f>_xlfn.VALUETOTEXT(#REF!)</f>
        <v>#REF!</v>
      </c>
      <c r="G1376" s="4">
        <v>43574.507812999997</v>
      </c>
      <c r="H1376">
        <v>38139709246</v>
      </c>
    </row>
    <row r="1377" spans="1:8" x14ac:dyDescent="0.2">
      <c r="A1377" s="3" t="d">
        <v>2021-09-23</v>
      </c>
      <c r="B1377">
        <v>43560.296875</v>
      </c>
      <c r="C1377">
        <v>44942.175780999998</v>
      </c>
      <c r="D1377">
        <v>43109.339844000002</v>
      </c>
      <c r="E1377">
        <v>44895.097655999998</v>
      </c>
      <c r="F1377" t="str">
        <f>_xlfn.VALUETOTEXT(#REF!)</f>
        <v>#REF!</v>
      </c>
      <c r="G1377" s="4">
        <v>44895.097655999998</v>
      </c>
      <c r="H1377">
        <v>34244064430</v>
      </c>
    </row>
    <row r="1378" spans="1:8" x14ac:dyDescent="0.2">
      <c r="A1378" s="3" t="d">
        <v>2021-09-24</v>
      </c>
      <c r="B1378">
        <v>44894.300780999998</v>
      </c>
      <c r="C1378">
        <v>45080.492187999997</v>
      </c>
      <c r="D1378">
        <v>40936.558594000002</v>
      </c>
      <c r="E1378">
        <v>42839.75</v>
      </c>
      <c r="F1378" t="str">
        <f>_xlfn.VALUETOTEXT(#REF!)</f>
        <v>#REF!</v>
      </c>
      <c r="G1378" s="4">
        <v>42839.75</v>
      </c>
      <c r="H1378">
        <v>42839345714</v>
      </c>
    </row>
    <row r="1379" spans="1:8" x14ac:dyDescent="0.2">
      <c r="A1379" s="3" t="d">
        <v>2021-09-25</v>
      </c>
      <c r="B1379">
        <v>42840.890625</v>
      </c>
      <c r="C1379">
        <v>42996.257812999997</v>
      </c>
      <c r="D1379">
        <v>41759.921875</v>
      </c>
      <c r="E1379">
        <v>42716.59375</v>
      </c>
      <c r="F1379" t="str">
        <f>_xlfn.VALUETOTEXT(#REF!)</f>
        <v>#REF!</v>
      </c>
      <c r="G1379" s="4">
        <v>42716.59375</v>
      </c>
      <c r="H1379">
        <v>31604717236</v>
      </c>
    </row>
    <row r="1380" spans="1:8" x14ac:dyDescent="0.2">
      <c r="A1380" s="3" t="d">
        <v>2021-09-26</v>
      </c>
      <c r="B1380">
        <v>42721.628905999998</v>
      </c>
      <c r="C1380">
        <v>43919.300780999998</v>
      </c>
      <c r="D1380">
        <v>40848.460937999997</v>
      </c>
      <c r="E1380">
        <v>43208.539062999997</v>
      </c>
      <c r="F1380" t="str">
        <f>_xlfn.VALUETOTEXT(#REF!)</f>
        <v>#REF!</v>
      </c>
      <c r="G1380" s="4">
        <v>43208.539062999997</v>
      </c>
      <c r="H1380">
        <v>30661222077</v>
      </c>
    </row>
    <row r="1381" spans="1:8" x14ac:dyDescent="0.2">
      <c r="A1381" s="3" t="d">
        <v>2021-09-27</v>
      </c>
      <c r="B1381">
        <v>43234.183594000002</v>
      </c>
      <c r="C1381">
        <v>44313.246094000002</v>
      </c>
      <c r="D1381">
        <v>42190.632812999997</v>
      </c>
      <c r="E1381">
        <v>42235.730469000002</v>
      </c>
      <c r="F1381" t="str">
        <f>_xlfn.VALUETOTEXT(#REF!)</f>
        <v>#REF!</v>
      </c>
      <c r="G1381" s="4">
        <v>42235.730469000002</v>
      </c>
      <c r="H1381">
        <v>30980029059</v>
      </c>
    </row>
    <row r="1382" spans="1:8" x14ac:dyDescent="0.2">
      <c r="A1382" s="3" t="d">
        <v>2021-09-28</v>
      </c>
      <c r="B1382">
        <v>42200.898437999997</v>
      </c>
      <c r="C1382">
        <v>42775.144530999998</v>
      </c>
      <c r="D1382">
        <v>40931.664062999997</v>
      </c>
      <c r="E1382">
        <v>41034.542969000002</v>
      </c>
      <c r="F1382" t="str">
        <f>_xlfn.VALUETOTEXT(#REF!)</f>
        <v>#REF!</v>
      </c>
      <c r="G1382" s="4">
        <v>41034.542969000002</v>
      </c>
      <c r="H1382">
        <v>30214940550</v>
      </c>
    </row>
    <row r="1383" spans="1:8" x14ac:dyDescent="0.2">
      <c r="A1383" s="3" t="d">
        <v>2021-09-29</v>
      </c>
      <c r="B1383">
        <v>41064.984375</v>
      </c>
      <c r="C1383">
        <v>42545.257812999997</v>
      </c>
      <c r="D1383">
        <v>40829.667969000002</v>
      </c>
      <c r="E1383">
        <v>41564.363280999998</v>
      </c>
      <c r="F1383" t="str">
        <f>_xlfn.VALUETOTEXT(#REF!)</f>
        <v>#REF!</v>
      </c>
      <c r="G1383" s="4">
        <v>41564.363280999998</v>
      </c>
      <c r="H1383">
        <v>30602359905</v>
      </c>
    </row>
    <row r="1384" spans="1:8" x14ac:dyDescent="0.2">
      <c r="A1384" s="3" t="d">
        <v>2021-09-30</v>
      </c>
      <c r="B1384">
        <v>41551.269530999998</v>
      </c>
      <c r="C1384">
        <v>44092.601562999997</v>
      </c>
      <c r="D1384">
        <v>41444.582030999998</v>
      </c>
      <c r="E1384">
        <v>43790.894530999998</v>
      </c>
      <c r="F1384" t="str">
        <f>_xlfn.VALUETOTEXT(#REF!)</f>
        <v>#REF!</v>
      </c>
      <c r="G1384" s="4">
        <v>43790.894530999998</v>
      </c>
      <c r="H1384">
        <v>31141681925</v>
      </c>
    </row>
    <row r="1385" spans="1:8" x14ac:dyDescent="0.2">
      <c r="A1385" s="3" t="d">
        <v>2021-10-01</v>
      </c>
      <c r="B1385">
        <v>43816.742187999997</v>
      </c>
      <c r="C1385">
        <v>48436.011719000002</v>
      </c>
      <c r="D1385">
        <v>43320.023437999997</v>
      </c>
      <c r="E1385">
        <v>48116.941405999998</v>
      </c>
      <c r="F1385" t="str">
        <f>_xlfn.VALUETOTEXT(#REF!)</f>
        <v>#REF!</v>
      </c>
      <c r="G1385" s="4">
        <v>48116.941405999998</v>
      </c>
      <c r="H1385">
        <v>42850641582</v>
      </c>
    </row>
    <row r="1386" spans="1:8" x14ac:dyDescent="0.2">
      <c r="A1386" s="3" t="d">
        <v>2021-10-02</v>
      </c>
      <c r="B1386">
        <v>48137.46875</v>
      </c>
      <c r="C1386">
        <v>48282.0625</v>
      </c>
      <c r="D1386">
        <v>47465.496094000002</v>
      </c>
      <c r="E1386">
        <v>47711.488280999998</v>
      </c>
      <c r="F1386" t="str">
        <f>_xlfn.VALUETOTEXT(#REF!)</f>
        <v>#REF!</v>
      </c>
      <c r="G1386" s="4">
        <v>47711.488280999998</v>
      </c>
      <c r="H1386">
        <v>30614346492</v>
      </c>
    </row>
    <row r="1387" spans="1:8" x14ac:dyDescent="0.2">
      <c r="A1387" s="3" t="d">
        <v>2021-10-03</v>
      </c>
      <c r="B1387">
        <v>47680.027344000002</v>
      </c>
      <c r="C1387">
        <v>49130.691405999998</v>
      </c>
      <c r="D1387">
        <v>47157.289062999997</v>
      </c>
      <c r="E1387">
        <v>48199.953125</v>
      </c>
      <c r="F1387" t="str">
        <f>_xlfn.VALUETOTEXT(#REF!)</f>
        <v>#REF!</v>
      </c>
      <c r="G1387" s="4">
        <v>48199.953125</v>
      </c>
      <c r="H1387">
        <v>26638115879</v>
      </c>
    </row>
    <row r="1388" spans="1:8" x14ac:dyDescent="0.2">
      <c r="A1388" s="3" t="d">
        <v>2021-10-04</v>
      </c>
      <c r="B1388">
        <v>48208.90625</v>
      </c>
      <c r="C1388">
        <v>49456.777344000002</v>
      </c>
      <c r="D1388">
        <v>47045.003905999998</v>
      </c>
      <c r="E1388">
        <v>49112.902344000002</v>
      </c>
      <c r="F1388" t="str">
        <f>_xlfn.VALUETOTEXT(#REF!)</f>
        <v>#REF!</v>
      </c>
      <c r="G1388" s="4">
        <v>49112.902344000002</v>
      </c>
      <c r="H1388">
        <v>33383173002</v>
      </c>
    </row>
    <row r="1389" spans="1:8" x14ac:dyDescent="0.2">
      <c r="A1389" s="3" t="d">
        <v>2021-10-05</v>
      </c>
      <c r="B1389">
        <v>49174.960937999997</v>
      </c>
      <c r="C1389">
        <v>51839.984375</v>
      </c>
      <c r="D1389">
        <v>49072.839844000002</v>
      </c>
      <c r="E1389">
        <v>51514.8125</v>
      </c>
      <c r="F1389" t="str">
        <f>_xlfn.VALUETOTEXT(#REF!)</f>
        <v>#REF!</v>
      </c>
      <c r="G1389" s="4">
        <v>51514.8125</v>
      </c>
      <c r="H1389">
        <v>35873904236</v>
      </c>
    </row>
    <row r="1390" spans="1:8" x14ac:dyDescent="0.2">
      <c r="A1390" s="3" t="d">
        <v>2021-10-06</v>
      </c>
      <c r="B1390">
        <v>51486.664062999997</v>
      </c>
      <c r="C1390">
        <v>55568.464844000002</v>
      </c>
      <c r="D1390">
        <v>50488.191405999998</v>
      </c>
      <c r="E1390">
        <v>55361.449219000002</v>
      </c>
      <c r="F1390" t="str">
        <f>_xlfn.VALUETOTEXT(#REF!)</f>
        <v>#REF!</v>
      </c>
      <c r="G1390" s="4">
        <v>55361.449219000002</v>
      </c>
      <c r="H1390">
        <v>49034730168</v>
      </c>
    </row>
    <row r="1391" spans="1:8" x14ac:dyDescent="0.2">
      <c r="A1391" s="3" t="d">
        <v>2021-10-07</v>
      </c>
      <c r="B1391">
        <v>55338.625</v>
      </c>
      <c r="C1391">
        <v>55338.625</v>
      </c>
      <c r="D1391">
        <v>53525.46875</v>
      </c>
      <c r="E1391">
        <v>53805.984375</v>
      </c>
      <c r="F1391" t="str">
        <f>_xlfn.VALUETOTEXT(#REF!)</f>
        <v>#REF!</v>
      </c>
      <c r="G1391" s="4">
        <v>53805.984375</v>
      </c>
      <c r="H1391">
        <v>36807860413</v>
      </c>
    </row>
    <row r="1392" spans="1:8" x14ac:dyDescent="0.2">
      <c r="A1392" s="3" t="d">
        <v>2021-10-08</v>
      </c>
      <c r="B1392">
        <v>53802.144530999998</v>
      </c>
      <c r="C1392">
        <v>55922.980469000002</v>
      </c>
      <c r="D1392">
        <v>53688.054687999997</v>
      </c>
      <c r="E1392">
        <v>53967.847655999998</v>
      </c>
      <c r="F1392" t="str">
        <f>_xlfn.VALUETOTEXT(#REF!)</f>
        <v>#REF!</v>
      </c>
      <c r="G1392" s="4">
        <v>53967.847655999998</v>
      </c>
      <c r="H1392">
        <v>34800873924</v>
      </c>
    </row>
    <row r="1393" spans="1:8" x14ac:dyDescent="0.2">
      <c r="A1393" s="3" t="d">
        <v>2021-10-09</v>
      </c>
      <c r="B1393">
        <v>53929.78125</v>
      </c>
      <c r="C1393">
        <v>55397.945312999997</v>
      </c>
      <c r="D1393">
        <v>53735.144530999998</v>
      </c>
      <c r="E1393">
        <v>54968.222655999998</v>
      </c>
      <c r="F1393" t="str">
        <f>_xlfn.VALUETOTEXT(#REF!)</f>
        <v>#REF!</v>
      </c>
      <c r="G1393" s="4">
        <v>54968.222655999998</v>
      </c>
      <c r="H1393">
        <v>32491211414</v>
      </c>
    </row>
    <row r="1394" spans="1:8" x14ac:dyDescent="0.2">
      <c r="A1394" s="3" t="d">
        <v>2021-10-10</v>
      </c>
      <c r="B1394">
        <v>54952.820312999997</v>
      </c>
      <c r="C1394">
        <v>56401.304687999997</v>
      </c>
      <c r="D1394">
        <v>54264.257812999997</v>
      </c>
      <c r="E1394">
        <v>54771.578125</v>
      </c>
      <c r="F1394" t="str">
        <f>_xlfn.VALUETOTEXT(#REF!)</f>
        <v>#REF!</v>
      </c>
      <c r="G1394" s="4">
        <v>54771.578125</v>
      </c>
      <c r="H1394">
        <v>39527792364</v>
      </c>
    </row>
    <row r="1395" spans="1:8" x14ac:dyDescent="0.2">
      <c r="A1395" s="3" t="d">
        <v>2021-10-11</v>
      </c>
      <c r="B1395">
        <v>54734.125</v>
      </c>
      <c r="C1395">
        <v>57793.039062999997</v>
      </c>
      <c r="D1395">
        <v>54519.765625</v>
      </c>
      <c r="E1395">
        <v>57484.789062999997</v>
      </c>
      <c r="F1395" t="str">
        <f>_xlfn.VALUETOTEXT(#REF!)</f>
        <v>#REF!</v>
      </c>
      <c r="G1395" s="4">
        <v>57484.789062999997</v>
      </c>
      <c r="H1395">
        <v>42637331698</v>
      </c>
    </row>
    <row r="1396" spans="1:8" x14ac:dyDescent="0.2">
      <c r="A1396" s="3" t="d">
        <v>2021-10-12</v>
      </c>
      <c r="B1396">
        <v>57526.832030999998</v>
      </c>
      <c r="C1396">
        <v>57627.878905999998</v>
      </c>
      <c r="D1396">
        <v>54477.972655999998</v>
      </c>
      <c r="E1396">
        <v>56041.058594000002</v>
      </c>
      <c r="F1396" t="str">
        <f>_xlfn.VALUETOTEXT(#REF!)</f>
        <v>#REF!</v>
      </c>
      <c r="G1396" s="4">
        <v>56041.058594000002</v>
      </c>
      <c r="H1396">
        <v>41083758949</v>
      </c>
    </row>
    <row r="1397" spans="1:8" x14ac:dyDescent="0.2">
      <c r="A1397" s="3" t="d">
        <v>2021-10-13</v>
      </c>
      <c r="B1397">
        <v>56038.257812999997</v>
      </c>
      <c r="C1397">
        <v>57688.660155999998</v>
      </c>
      <c r="D1397">
        <v>54370.972655999998</v>
      </c>
      <c r="E1397">
        <v>57401.097655999998</v>
      </c>
      <c r="F1397" t="str">
        <f>_xlfn.VALUETOTEXT(#REF!)</f>
        <v>#REF!</v>
      </c>
      <c r="G1397" s="4">
        <v>57401.097655999998</v>
      </c>
      <c r="H1397">
        <v>41684252783</v>
      </c>
    </row>
    <row r="1398" spans="1:8" x14ac:dyDescent="0.2">
      <c r="A1398" s="3" t="d">
        <v>2021-10-14</v>
      </c>
      <c r="B1398">
        <v>57372.832030999998</v>
      </c>
      <c r="C1398">
        <v>58478.734375</v>
      </c>
      <c r="D1398">
        <v>56957.074219000002</v>
      </c>
      <c r="E1398">
        <v>57321.523437999997</v>
      </c>
      <c r="F1398" t="str">
        <f>_xlfn.VALUETOTEXT(#REF!)</f>
        <v>#REF!</v>
      </c>
      <c r="G1398" s="4">
        <v>57321.523437999997</v>
      </c>
      <c r="H1398">
        <v>36615791366</v>
      </c>
    </row>
    <row r="1399" spans="1:8" x14ac:dyDescent="0.2">
      <c r="A1399" s="3" t="d">
        <v>2021-10-15</v>
      </c>
      <c r="B1399">
        <v>57345.902344000002</v>
      </c>
      <c r="C1399">
        <v>62757.128905999998</v>
      </c>
      <c r="D1399">
        <v>56868.144530999998</v>
      </c>
      <c r="E1399">
        <v>61593.949219000002</v>
      </c>
      <c r="F1399" t="str">
        <f>_xlfn.VALUETOTEXT(#REF!)</f>
        <v>#REF!</v>
      </c>
      <c r="G1399" s="4">
        <v>61593.949219000002</v>
      </c>
      <c r="H1399">
        <v>51780081801</v>
      </c>
    </row>
    <row r="1400" spans="1:8" x14ac:dyDescent="0.2">
      <c r="A1400" s="3" t="d">
        <v>2021-10-16</v>
      </c>
      <c r="B1400">
        <v>61609.527344000002</v>
      </c>
      <c r="C1400">
        <v>62274.476562999997</v>
      </c>
      <c r="D1400">
        <v>60206.121094000002</v>
      </c>
      <c r="E1400">
        <v>60892.179687999997</v>
      </c>
      <c r="F1400" t="str">
        <f>_xlfn.VALUETOTEXT(#REF!)</f>
        <v>#REF!</v>
      </c>
      <c r="G1400" s="4">
        <v>60892.179687999997</v>
      </c>
      <c r="H1400">
        <v>34250964237</v>
      </c>
    </row>
    <row r="1401" spans="1:8" x14ac:dyDescent="0.2">
      <c r="A1401" s="3" t="d">
        <v>2021-10-17</v>
      </c>
      <c r="B1401">
        <v>60887.652344000002</v>
      </c>
      <c r="C1401">
        <v>61645.523437999997</v>
      </c>
      <c r="D1401">
        <v>59164.46875</v>
      </c>
      <c r="E1401">
        <v>61553.617187999997</v>
      </c>
      <c r="F1401" t="str">
        <f>_xlfn.VALUETOTEXT(#REF!)</f>
        <v>#REF!</v>
      </c>
      <c r="G1401" s="4">
        <v>61553.617187999997</v>
      </c>
      <c r="H1401">
        <v>29032367511</v>
      </c>
    </row>
    <row r="1402" spans="1:8" x14ac:dyDescent="0.2">
      <c r="A1402" s="3" t="d">
        <v>2021-10-18</v>
      </c>
      <c r="B1402">
        <v>61548.804687999997</v>
      </c>
      <c r="C1402">
        <v>62614.660155999998</v>
      </c>
      <c r="D1402">
        <v>60012.757812999997</v>
      </c>
      <c r="E1402">
        <v>62026.078125</v>
      </c>
      <c r="F1402" t="str">
        <f>_xlfn.VALUETOTEXT(#REF!)</f>
        <v>#REF!</v>
      </c>
      <c r="G1402" s="4">
        <v>62026.078125</v>
      </c>
      <c r="H1402">
        <v>38055562075</v>
      </c>
    </row>
    <row r="1403" spans="1:8" x14ac:dyDescent="0.2">
      <c r="A1403" s="3" t="d">
        <v>2021-10-19</v>
      </c>
      <c r="B1403">
        <v>62043.164062999997</v>
      </c>
      <c r="C1403">
        <v>64434.535155999998</v>
      </c>
      <c r="D1403">
        <v>61622.933594000002</v>
      </c>
      <c r="E1403">
        <v>64261.992187999997</v>
      </c>
      <c r="F1403" t="str">
        <f>_xlfn.VALUETOTEXT(#REF!)</f>
        <v>#REF!</v>
      </c>
      <c r="G1403" s="4">
        <v>64261.992187999997</v>
      </c>
      <c r="H1403">
        <v>40471196346</v>
      </c>
    </row>
    <row r="1404" spans="1:8" x14ac:dyDescent="0.2">
      <c r="A1404" s="3" t="d">
        <v>2021-10-20</v>
      </c>
      <c r="B1404">
        <v>64284.585937999997</v>
      </c>
      <c r="C1404">
        <v>66930.390625</v>
      </c>
      <c r="D1404">
        <v>63610.675780999998</v>
      </c>
      <c r="E1404">
        <v>65992.835938000004</v>
      </c>
      <c r="F1404" t="str">
        <f>_xlfn.VALUETOTEXT(#REF!)</f>
        <v>#REF!</v>
      </c>
      <c r="G1404" s="4">
        <v>65992.835938000004</v>
      </c>
      <c r="H1404">
        <v>40788955582</v>
      </c>
    </row>
    <row r="1405" spans="1:8" x14ac:dyDescent="0.2">
      <c r="A1405" s="3" t="d">
        <v>2021-10-21</v>
      </c>
      <c r="B1405">
        <v>66002.234375</v>
      </c>
      <c r="C1405">
        <v>66600.546875</v>
      </c>
      <c r="D1405">
        <v>62117.410155999998</v>
      </c>
      <c r="E1405">
        <v>62210.171875</v>
      </c>
      <c r="F1405" t="str">
        <f>_xlfn.VALUETOTEXT(#REF!)</f>
        <v>#REF!</v>
      </c>
      <c r="G1405" s="4">
        <v>62210.171875</v>
      </c>
      <c r="H1405">
        <v>45908121370</v>
      </c>
    </row>
    <row r="1406" spans="1:8" x14ac:dyDescent="0.2">
      <c r="A1406" s="3" t="d">
        <v>2021-10-22</v>
      </c>
      <c r="B1406">
        <v>62237.890625</v>
      </c>
      <c r="C1406">
        <v>63715.023437999997</v>
      </c>
      <c r="D1406">
        <v>60122.796875</v>
      </c>
      <c r="E1406">
        <v>60692.265625</v>
      </c>
      <c r="F1406" t="str">
        <f>_xlfn.VALUETOTEXT(#REF!)</f>
        <v>#REF!</v>
      </c>
      <c r="G1406" s="4">
        <v>60692.265625</v>
      </c>
      <c r="H1406">
        <v>38434082775</v>
      </c>
    </row>
    <row r="1407" spans="1:8" x14ac:dyDescent="0.2">
      <c r="A1407" s="3" t="d">
        <v>2021-10-23</v>
      </c>
      <c r="B1407">
        <v>60694.628905999998</v>
      </c>
      <c r="C1407">
        <v>61743.878905999998</v>
      </c>
      <c r="D1407">
        <v>59826.523437999997</v>
      </c>
      <c r="E1407">
        <v>61393.617187999997</v>
      </c>
      <c r="F1407" t="str">
        <f>_xlfn.VALUETOTEXT(#REF!)</f>
        <v>#REF!</v>
      </c>
      <c r="G1407" s="4">
        <v>61393.617187999997</v>
      </c>
      <c r="H1407">
        <v>26882546034</v>
      </c>
    </row>
    <row r="1408" spans="1:8" x14ac:dyDescent="0.2">
      <c r="A1408" s="3" t="d">
        <v>2021-10-24</v>
      </c>
      <c r="B1408">
        <v>61368.34375</v>
      </c>
      <c r="C1408">
        <v>61505.804687999997</v>
      </c>
      <c r="D1408">
        <v>59643.34375</v>
      </c>
      <c r="E1408">
        <v>60930.835937999997</v>
      </c>
      <c r="F1408" t="str">
        <f>_xlfn.VALUETOTEXT(#REF!)</f>
        <v>#REF!</v>
      </c>
      <c r="G1408" s="4">
        <v>60930.835937999997</v>
      </c>
      <c r="H1408">
        <v>27316183882</v>
      </c>
    </row>
    <row r="1409" spans="1:8" x14ac:dyDescent="0.2">
      <c r="A1409" s="3" t="d">
        <v>2021-10-25</v>
      </c>
      <c r="B1409">
        <v>60893.925780999998</v>
      </c>
      <c r="C1409">
        <v>63729.324219000002</v>
      </c>
      <c r="D1409">
        <v>60691.800780999998</v>
      </c>
      <c r="E1409">
        <v>63039.824219000002</v>
      </c>
      <c r="F1409" t="str">
        <f>_xlfn.VALUETOTEXT(#REF!)</f>
        <v>#REF!</v>
      </c>
      <c r="G1409" s="4">
        <v>63039.824219000002</v>
      </c>
      <c r="H1409">
        <v>31064911614</v>
      </c>
    </row>
    <row r="1410" spans="1:8" x14ac:dyDescent="0.2">
      <c r="A1410" s="3" t="d">
        <v>2021-10-26</v>
      </c>
      <c r="B1410">
        <v>63032.761719000002</v>
      </c>
      <c r="C1410">
        <v>63229.027344000002</v>
      </c>
      <c r="D1410">
        <v>59991.160155999998</v>
      </c>
      <c r="E1410">
        <v>60363.792969000002</v>
      </c>
      <c r="F1410" t="str">
        <f>_xlfn.VALUETOTEXT(#REF!)</f>
        <v>#REF!</v>
      </c>
      <c r="G1410" s="4">
        <v>60363.792969000002</v>
      </c>
      <c r="H1410">
        <v>34878965587</v>
      </c>
    </row>
    <row r="1411" spans="1:8" x14ac:dyDescent="0.2">
      <c r="A1411" s="3" t="d">
        <v>2021-10-27</v>
      </c>
      <c r="B1411">
        <v>60352</v>
      </c>
      <c r="C1411">
        <v>61435.183594000002</v>
      </c>
      <c r="D1411">
        <v>58208.1875</v>
      </c>
      <c r="E1411">
        <v>58482.386719000002</v>
      </c>
      <c r="F1411" t="str">
        <f>_xlfn.VALUETOTEXT(#REF!)</f>
        <v>#REF!</v>
      </c>
      <c r="G1411" s="4">
        <v>58482.386719000002</v>
      </c>
      <c r="H1411">
        <v>43657076893</v>
      </c>
    </row>
    <row r="1412" spans="1:8" x14ac:dyDescent="0.2">
      <c r="A1412" s="3" t="d">
        <v>2021-10-28</v>
      </c>
      <c r="B1412">
        <v>58470.730469000002</v>
      </c>
      <c r="C1412">
        <v>62128.632812999997</v>
      </c>
      <c r="D1412">
        <v>58206.917969000002</v>
      </c>
      <c r="E1412">
        <v>60622.136719000002</v>
      </c>
      <c r="F1412" t="str">
        <f>_xlfn.VALUETOTEXT(#REF!)</f>
        <v>#REF!</v>
      </c>
      <c r="G1412" s="4">
        <v>60622.136719000002</v>
      </c>
      <c r="H1412">
        <v>45257083247</v>
      </c>
    </row>
    <row r="1413" spans="1:8" x14ac:dyDescent="0.2">
      <c r="A1413" s="3" t="d">
        <v>2021-10-29</v>
      </c>
      <c r="B1413">
        <v>60624.871094000002</v>
      </c>
      <c r="C1413">
        <v>62927.609375</v>
      </c>
      <c r="D1413">
        <v>60329.964844000002</v>
      </c>
      <c r="E1413">
        <v>62227.964844000002</v>
      </c>
      <c r="F1413" t="str">
        <f>_xlfn.VALUETOTEXT(#REF!)</f>
        <v>#REF!</v>
      </c>
      <c r="G1413" s="4">
        <v>62227.964844000002</v>
      </c>
      <c r="H1413">
        <v>36856881767</v>
      </c>
    </row>
    <row r="1414" spans="1:8" x14ac:dyDescent="0.2">
      <c r="A1414" s="3" t="d">
        <v>2021-10-30</v>
      </c>
      <c r="B1414">
        <v>62239.363280999998</v>
      </c>
      <c r="C1414">
        <v>62330.144530999998</v>
      </c>
      <c r="D1414">
        <v>60918.386719000002</v>
      </c>
      <c r="E1414">
        <v>61888.832030999998</v>
      </c>
      <c r="F1414" t="str">
        <f>_xlfn.VALUETOTEXT(#REF!)</f>
        <v>#REF!</v>
      </c>
      <c r="G1414" s="4">
        <v>61888.832030999998</v>
      </c>
      <c r="H1414">
        <v>32157938616</v>
      </c>
    </row>
    <row r="1415" spans="1:8" x14ac:dyDescent="0.2">
      <c r="A1415" s="3" t="d">
        <v>2021-10-31</v>
      </c>
      <c r="B1415">
        <v>61850.488280999998</v>
      </c>
      <c r="C1415">
        <v>62406.171875</v>
      </c>
      <c r="D1415">
        <v>60074.328125</v>
      </c>
      <c r="E1415">
        <v>61318.957030999998</v>
      </c>
      <c r="F1415" t="str">
        <f>_xlfn.VALUETOTEXT(#REF!)</f>
        <v>#REF!</v>
      </c>
      <c r="G1415" s="4">
        <v>61318.957030999998</v>
      </c>
      <c r="H1415">
        <v>32241199927</v>
      </c>
    </row>
    <row r="1416" spans="1:8" x14ac:dyDescent="0.2">
      <c r="A1416" s="3" t="d">
        <v>2021-11-01</v>
      </c>
      <c r="B1416">
        <v>61320.449219000002</v>
      </c>
      <c r="C1416">
        <v>62419.003905999998</v>
      </c>
      <c r="D1416">
        <v>59695.183594000002</v>
      </c>
      <c r="E1416">
        <v>61004.40625</v>
      </c>
      <c r="F1416" t="str">
        <f>_xlfn.VALUETOTEXT(#REF!)</f>
        <v>#REF!</v>
      </c>
      <c r="G1416" s="4">
        <v>61004.40625</v>
      </c>
      <c r="H1416">
        <v>36150572843</v>
      </c>
    </row>
    <row r="1417" spans="1:8" x14ac:dyDescent="0.2">
      <c r="A1417" s="3" t="d">
        <v>2021-11-02</v>
      </c>
      <c r="B1417">
        <v>60963.253905999998</v>
      </c>
      <c r="C1417">
        <v>64242.792969000002</v>
      </c>
      <c r="D1417">
        <v>60673.054687999997</v>
      </c>
      <c r="E1417">
        <v>63226.402344000002</v>
      </c>
      <c r="F1417" t="str">
        <f>_xlfn.VALUETOTEXT(#REF!)</f>
        <v>#REF!</v>
      </c>
      <c r="G1417" s="4">
        <v>63226.402344000002</v>
      </c>
      <c r="H1417">
        <v>37746665647</v>
      </c>
    </row>
    <row r="1418" spans="1:8" x14ac:dyDescent="0.2">
      <c r="A1418" s="3" t="d">
        <v>2021-11-03</v>
      </c>
      <c r="B1418">
        <v>63254.335937999997</v>
      </c>
      <c r="C1418">
        <v>63516.9375</v>
      </c>
      <c r="D1418">
        <v>61184.238280999998</v>
      </c>
      <c r="E1418">
        <v>62970.046875</v>
      </c>
      <c r="F1418" t="str">
        <f>_xlfn.VALUETOTEXT(#REF!)</f>
        <v>#REF!</v>
      </c>
      <c r="G1418" s="4">
        <v>62970.046875</v>
      </c>
      <c r="H1418">
        <v>36124731509</v>
      </c>
    </row>
    <row r="1419" spans="1:8" x14ac:dyDescent="0.2">
      <c r="A1419" s="3" t="d">
        <v>2021-11-04</v>
      </c>
      <c r="B1419">
        <v>62941.804687999997</v>
      </c>
      <c r="C1419">
        <v>63123.289062999997</v>
      </c>
      <c r="D1419">
        <v>60799.664062999997</v>
      </c>
      <c r="E1419">
        <v>61452.230469000002</v>
      </c>
      <c r="F1419" t="str">
        <f>_xlfn.VALUETOTEXT(#REF!)</f>
        <v>#REF!</v>
      </c>
      <c r="G1419" s="4">
        <v>61452.230469000002</v>
      </c>
      <c r="H1419">
        <v>32615846901</v>
      </c>
    </row>
    <row r="1420" spans="1:8" x14ac:dyDescent="0.2">
      <c r="A1420" s="3" t="d">
        <v>2021-11-05</v>
      </c>
      <c r="B1420">
        <v>61460.078125</v>
      </c>
      <c r="C1420">
        <v>62541.46875</v>
      </c>
      <c r="D1420">
        <v>60844.609375</v>
      </c>
      <c r="E1420">
        <v>61125.675780999998</v>
      </c>
      <c r="F1420" t="str">
        <f>_xlfn.VALUETOTEXT(#REF!)</f>
        <v>#REF!</v>
      </c>
      <c r="G1420" s="4">
        <v>61125.675780999998</v>
      </c>
      <c r="H1420">
        <v>30605102446</v>
      </c>
    </row>
    <row r="1421" spans="1:8" x14ac:dyDescent="0.2">
      <c r="A1421" s="3" t="d">
        <v>2021-11-06</v>
      </c>
      <c r="B1421">
        <v>61068.875</v>
      </c>
      <c r="C1421">
        <v>61590.683594000002</v>
      </c>
      <c r="D1421">
        <v>60163.78125</v>
      </c>
      <c r="E1421">
        <v>61527.480469000002</v>
      </c>
      <c r="F1421" t="str">
        <f>_xlfn.VALUETOTEXT(#REF!)</f>
        <v>#REF!</v>
      </c>
      <c r="G1421" s="4">
        <v>61527.480469000002</v>
      </c>
      <c r="H1421">
        <v>29094934221</v>
      </c>
    </row>
    <row r="1422" spans="1:8" x14ac:dyDescent="0.2">
      <c r="A1422" s="3" t="d">
        <v>2021-11-07</v>
      </c>
      <c r="B1422">
        <v>61554.921875</v>
      </c>
      <c r="C1422">
        <v>63326.988280999998</v>
      </c>
      <c r="D1422">
        <v>61432.488280999998</v>
      </c>
      <c r="E1422">
        <v>63326.988280999998</v>
      </c>
      <c r="F1422" t="str">
        <f>_xlfn.VALUETOTEXT(#REF!)</f>
        <v>#REF!</v>
      </c>
      <c r="G1422" s="4">
        <v>63326.988280999998</v>
      </c>
      <c r="H1422">
        <v>24726754302</v>
      </c>
    </row>
    <row r="1423" spans="1:8" x14ac:dyDescent="0.2">
      <c r="A1423" s="3" t="d">
        <v>2021-11-08</v>
      </c>
      <c r="B1423">
        <v>63344.066405999998</v>
      </c>
      <c r="C1423">
        <v>67673.742188000004</v>
      </c>
      <c r="D1423">
        <v>63344.066405999998</v>
      </c>
      <c r="E1423">
        <v>67566.828125</v>
      </c>
      <c r="F1423" t="str">
        <f>_xlfn.VALUETOTEXT(#REF!)</f>
        <v>#REF!</v>
      </c>
      <c r="G1423" s="4">
        <v>67566.828125</v>
      </c>
      <c r="H1423">
        <v>41125608330</v>
      </c>
    </row>
    <row r="1424" spans="1:8" x14ac:dyDescent="0.2">
      <c r="A1424" s="3" t="d">
        <v>2021-11-09</v>
      </c>
      <c r="B1424">
        <v>67549.734375</v>
      </c>
      <c r="C1424">
        <v>68530.335938000004</v>
      </c>
      <c r="D1424">
        <v>66382.0625</v>
      </c>
      <c r="E1424">
        <v>66971.828125</v>
      </c>
      <c r="F1424" t="str">
        <f>_xlfn.VALUETOTEXT(#REF!)</f>
        <v>#REF!</v>
      </c>
      <c r="G1424" s="4">
        <v>66971.828125</v>
      </c>
      <c r="H1424">
        <v>42357991721</v>
      </c>
    </row>
    <row r="1425" spans="1:8" x14ac:dyDescent="0.2">
      <c r="A1425" s="3" t="d">
        <v>2021-11-10</v>
      </c>
      <c r="B1425">
        <v>66953.335938000004</v>
      </c>
      <c r="C1425">
        <v>68789.625</v>
      </c>
      <c r="D1425">
        <v>63208.113280999998</v>
      </c>
      <c r="E1425">
        <v>64995.230469000002</v>
      </c>
      <c r="F1425" t="str">
        <f>_xlfn.VALUETOTEXT(#REF!)</f>
        <v>#REF!</v>
      </c>
      <c r="G1425" s="4">
        <v>64995.230469000002</v>
      </c>
      <c r="H1425">
        <v>48730828378</v>
      </c>
    </row>
    <row r="1426" spans="1:8" x14ac:dyDescent="0.2">
      <c r="A1426" s="3" t="d">
        <v>2021-11-11</v>
      </c>
      <c r="B1426">
        <v>64978.890625</v>
      </c>
      <c r="C1426">
        <v>65579.015625</v>
      </c>
      <c r="D1426">
        <v>64180.488280999998</v>
      </c>
      <c r="E1426">
        <v>64949.960937999997</v>
      </c>
      <c r="F1426" t="str">
        <f>_xlfn.VALUETOTEXT(#REF!)</f>
        <v>#REF!</v>
      </c>
      <c r="G1426" s="4">
        <v>64949.960937999997</v>
      </c>
      <c r="H1426">
        <v>35880633236</v>
      </c>
    </row>
    <row r="1427" spans="1:8" x14ac:dyDescent="0.2">
      <c r="A1427" s="3" t="d">
        <v>2021-11-12</v>
      </c>
      <c r="B1427">
        <v>64863.980469000002</v>
      </c>
      <c r="C1427">
        <v>65460.816405999998</v>
      </c>
      <c r="D1427">
        <v>62333.914062999997</v>
      </c>
      <c r="E1427">
        <v>64155.941405999998</v>
      </c>
      <c r="F1427" t="str">
        <f>_xlfn.VALUETOTEXT(#REF!)</f>
        <v>#REF!</v>
      </c>
      <c r="G1427" s="4">
        <v>64155.941405999998</v>
      </c>
      <c r="H1427">
        <v>36084893887</v>
      </c>
    </row>
    <row r="1428" spans="1:8" x14ac:dyDescent="0.2">
      <c r="A1428" s="3" t="d">
        <v>2021-11-13</v>
      </c>
      <c r="B1428">
        <v>64158.121094000002</v>
      </c>
      <c r="C1428">
        <v>64915.675780999998</v>
      </c>
      <c r="D1428">
        <v>63303.734375</v>
      </c>
      <c r="E1428">
        <v>64469.527344000002</v>
      </c>
      <c r="F1428" t="str">
        <f>_xlfn.VALUETOTEXT(#REF!)</f>
        <v>#REF!</v>
      </c>
      <c r="G1428" s="4">
        <v>64469.527344000002</v>
      </c>
      <c r="H1428">
        <v>30474228777</v>
      </c>
    </row>
    <row r="1429" spans="1:8" x14ac:dyDescent="0.2">
      <c r="A1429" s="3" t="d">
        <v>2021-11-14</v>
      </c>
      <c r="B1429">
        <v>64455.371094000002</v>
      </c>
      <c r="C1429">
        <v>65495.179687999997</v>
      </c>
      <c r="D1429">
        <v>63647.808594000002</v>
      </c>
      <c r="E1429">
        <v>65466.839844000002</v>
      </c>
      <c r="F1429" t="str">
        <f>_xlfn.VALUETOTEXT(#REF!)</f>
        <v>#REF!</v>
      </c>
      <c r="G1429" s="4">
        <v>65466.839844000002</v>
      </c>
      <c r="H1429">
        <v>25122092191</v>
      </c>
    </row>
    <row r="1430" spans="1:8" x14ac:dyDescent="0.2">
      <c r="A1430" s="3" t="d">
        <v>2021-11-15</v>
      </c>
      <c r="B1430">
        <v>65521.289062999997</v>
      </c>
      <c r="C1430">
        <v>66281.570313000004</v>
      </c>
      <c r="D1430">
        <v>63548.144530999998</v>
      </c>
      <c r="E1430">
        <v>63557.871094000002</v>
      </c>
      <c r="F1430" t="str">
        <f>_xlfn.VALUETOTEXT(#REF!)</f>
        <v>#REF!</v>
      </c>
      <c r="G1430" s="4">
        <v>63557.871094000002</v>
      </c>
      <c r="H1430">
        <v>30558763548</v>
      </c>
    </row>
    <row r="1431" spans="1:8" x14ac:dyDescent="0.2">
      <c r="A1431" s="3" t="d">
        <v>2021-11-16</v>
      </c>
      <c r="B1431">
        <v>63721.195312999997</v>
      </c>
      <c r="C1431">
        <v>63721.195312999997</v>
      </c>
      <c r="D1431">
        <v>59016.335937999997</v>
      </c>
      <c r="E1431">
        <v>60161.246094000002</v>
      </c>
      <c r="F1431" t="str">
        <f>_xlfn.VALUETOTEXT(#REF!)</f>
        <v>#REF!</v>
      </c>
      <c r="G1431" s="4">
        <v>60161.246094000002</v>
      </c>
      <c r="H1431">
        <v>46844335592</v>
      </c>
    </row>
    <row r="1432" spans="1:8" x14ac:dyDescent="0.2">
      <c r="A1432" s="3" t="d">
        <v>2021-11-17</v>
      </c>
      <c r="B1432">
        <v>60139.621094000002</v>
      </c>
      <c r="C1432">
        <v>60823.609375</v>
      </c>
      <c r="D1432">
        <v>58515.410155999998</v>
      </c>
      <c r="E1432">
        <v>60368.011719000002</v>
      </c>
      <c r="F1432" t="str">
        <f>_xlfn.VALUETOTEXT(#REF!)</f>
        <v>#REF!</v>
      </c>
      <c r="G1432" s="4">
        <v>60368.011719000002</v>
      </c>
      <c r="H1432">
        <v>39178392930</v>
      </c>
    </row>
    <row r="1433" spans="1:8" x14ac:dyDescent="0.2">
      <c r="A1433" s="3" t="d">
        <v>2021-11-18</v>
      </c>
      <c r="B1433">
        <v>60360.136719000002</v>
      </c>
      <c r="C1433">
        <v>60948.5</v>
      </c>
      <c r="D1433">
        <v>56550.792969000002</v>
      </c>
      <c r="E1433">
        <v>56942.136719000002</v>
      </c>
      <c r="F1433" t="str">
        <f>_xlfn.VALUETOTEXT(#REF!)</f>
        <v>#REF!</v>
      </c>
      <c r="G1433" s="4">
        <v>56942.136719000002</v>
      </c>
      <c r="H1433">
        <v>41388338699</v>
      </c>
    </row>
    <row r="1434" spans="1:8" x14ac:dyDescent="0.2">
      <c r="A1434" s="3" t="d">
        <v>2021-11-19</v>
      </c>
      <c r="B1434">
        <v>56896.128905999998</v>
      </c>
      <c r="C1434">
        <v>58351.113280999998</v>
      </c>
      <c r="D1434">
        <v>55705.179687999997</v>
      </c>
      <c r="E1434">
        <v>58119.578125</v>
      </c>
      <c r="F1434" t="str">
        <f>_xlfn.VALUETOTEXT(#REF!)</f>
        <v>#REF!</v>
      </c>
      <c r="G1434" s="4">
        <v>58119.578125</v>
      </c>
      <c r="H1434">
        <v>38702407772</v>
      </c>
    </row>
    <row r="1435" spans="1:8" x14ac:dyDescent="0.2">
      <c r="A1435" s="3" t="d">
        <v>2021-11-20</v>
      </c>
      <c r="B1435">
        <v>58115.082030999998</v>
      </c>
      <c r="C1435">
        <v>59859.878905999998</v>
      </c>
      <c r="D1435">
        <v>57469.726562999997</v>
      </c>
      <c r="E1435">
        <v>59697.195312999997</v>
      </c>
      <c r="F1435" t="str">
        <f>_xlfn.VALUETOTEXT(#REF!)</f>
        <v>#REF!</v>
      </c>
      <c r="G1435" s="4">
        <v>59697.195312999997</v>
      </c>
      <c r="H1435">
        <v>30624264863</v>
      </c>
    </row>
    <row r="1436" spans="1:8" x14ac:dyDescent="0.2">
      <c r="A1436" s="3" t="d">
        <v>2021-11-21</v>
      </c>
      <c r="B1436">
        <v>59730.507812999997</v>
      </c>
      <c r="C1436">
        <v>60004.425780999998</v>
      </c>
      <c r="D1436">
        <v>58618.929687999997</v>
      </c>
      <c r="E1436">
        <v>58730.476562999997</v>
      </c>
      <c r="F1436" t="str">
        <f>_xlfn.VALUETOTEXT(#REF!)</f>
        <v>#REF!</v>
      </c>
      <c r="G1436" s="4">
        <v>58730.476562999997</v>
      </c>
      <c r="H1436">
        <v>26123447605</v>
      </c>
    </row>
    <row r="1437" spans="1:8" x14ac:dyDescent="0.2">
      <c r="A1437" s="3" t="d">
        <v>2021-11-22</v>
      </c>
      <c r="B1437">
        <v>58706.847655999998</v>
      </c>
      <c r="C1437">
        <v>59266.359375</v>
      </c>
      <c r="D1437">
        <v>55679.839844000002</v>
      </c>
      <c r="E1437">
        <v>56289.289062999997</v>
      </c>
      <c r="F1437" t="str">
        <f>_xlfn.VALUETOTEXT(#REF!)</f>
        <v>#REF!</v>
      </c>
      <c r="G1437" s="4">
        <v>56289.289062999997</v>
      </c>
      <c r="H1437">
        <v>35036121783</v>
      </c>
    </row>
    <row r="1438" spans="1:8" x14ac:dyDescent="0.2">
      <c r="A1438" s="3" t="d">
        <v>2021-11-23</v>
      </c>
      <c r="B1438">
        <v>56304.554687999997</v>
      </c>
      <c r="C1438">
        <v>57875.515625</v>
      </c>
      <c r="D1438">
        <v>55632.761719000002</v>
      </c>
      <c r="E1438">
        <v>57569.074219000002</v>
      </c>
      <c r="F1438" t="str">
        <f>_xlfn.VALUETOTEXT(#REF!)</f>
        <v>#REF!</v>
      </c>
      <c r="G1438" s="4">
        <v>57569.074219000002</v>
      </c>
      <c r="H1438">
        <v>37485803899</v>
      </c>
    </row>
    <row r="1439" spans="1:8" x14ac:dyDescent="0.2">
      <c r="A1439" s="3" t="d">
        <v>2021-11-24</v>
      </c>
      <c r="B1439">
        <v>57565.851562999997</v>
      </c>
      <c r="C1439">
        <v>57803.066405999998</v>
      </c>
      <c r="D1439">
        <v>55964.222655999998</v>
      </c>
      <c r="E1439">
        <v>56280.425780999998</v>
      </c>
      <c r="F1439" t="str">
        <f>_xlfn.VALUETOTEXT(#REF!)</f>
        <v>#REF!</v>
      </c>
      <c r="G1439" s="4">
        <v>56280.425780999998</v>
      </c>
      <c r="H1439">
        <v>36635566789</v>
      </c>
    </row>
    <row r="1440" spans="1:8" x14ac:dyDescent="0.2">
      <c r="A1440" s="3" t="d">
        <v>2021-11-25</v>
      </c>
      <c r="B1440">
        <v>57165.417969000002</v>
      </c>
      <c r="C1440">
        <v>59367.96875</v>
      </c>
      <c r="D1440">
        <v>57146.683594000002</v>
      </c>
      <c r="E1440">
        <v>57274.679687999997</v>
      </c>
      <c r="F1440" t="str">
        <f>_xlfn.VALUETOTEXT(#REF!)</f>
        <v>#REF!</v>
      </c>
      <c r="G1440" s="4">
        <v>57274.679687999997</v>
      </c>
      <c r="H1440">
        <v>34284016248</v>
      </c>
    </row>
    <row r="1441" spans="1:8" x14ac:dyDescent="0.2">
      <c r="A1441" s="3" t="d">
        <v>2021-11-26</v>
      </c>
      <c r="B1441">
        <v>58960.285155999998</v>
      </c>
      <c r="C1441">
        <v>59183.480469000002</v>
      </c>
      <c r="D1441">
        <v>53569.765625</v>
      </c>
      <c r="E1441">
        <v>53569.765625</v>
      </c>
      <c r="F1441" t="str">
        <f>_xlfn.VALUETOTEXT(#REF!)</f>
        <v>#REF!</v>
      </c>
      <c r="G1441" s="4">
        <v>53569.765625</v>
      </c>
      <c r="H1441">
        <v>41810748221</v>
      </c>
    </row>
    <row r="1442" spans="1:8" x14ac:dyDescent="0.2">
      <c r="A1442" s="3" t="d">
        <v>2021-11-27</v>
      </c>
      <c r="B1442">
        <v>53736.429687999997</v>
      </c>
      <c r="C1442">
        <v>55329.257812999997</v>
      </c>
      <c r="D1442">
        <v>53668.355469000002</v>
      </c>
      <c r="E1442">
        <v>54815.078125</v>
      </c>
      <c r="F1442" t="str">
        <f>_xlfn.VALUETOTEXT(#REF!)</f>
        <v>#REF!</v>
      </c>
      <c r="G1442" s="4">
        <v>54815.078125</v>
      </c>
      <c r="H1442">
        <v>30560857714</v>
      </c>
    </row>
    <row r="1443" spans="1:8" x14ac:dyDescent="0.2">
      <c r="A1443" s="3" t="d">
        <v>2021-11-28</v>
      </c>
      <c r="B1443">
        <v>54813.023437999997</v>
      </c>
      <c r="C1443">
        <v>57393.84375</v>
      </c>
      <c r="D1443">
        <v>53576.734375</v>
      </c>
      <c r="E1443">
        <v>57248.457030999998</v>
      </c>
      <c r="F1443" t="str">
        <f>_xlfn.VALUETOTEXT(#REF!)</f>
        <v>#REF!</v>
      </c>
      <c r="G1443" s="4">
        <v>57248.457030999998</v>
      </c>
      <c r="H1443">
        <v>28116886357</v>
      </c>
    </row>
    <row r="1444" spans="1:8" x14ac:dyDescent="0.2">
      <c r="A1444" s="3" t="d">
        <v>2021-11-29</v>
      </c>
      <c r="B1444">
        <v>57291.90625</v>
      </c>
      <c r="C1444">
        <v>58872.878905999998</v>
      </c>
      <c r="D1444">
        <v>56792.527344000002</v>
      </c>
      <c r="E1444">
        <v>57806.566405999998</v>
      </c>
      <c r="F1444" t="str">
        <f>_xlfn.VALUETOTEXT(#REF!)</f>
        <v>#REF!</v>
      </c>
      <c r="G1444" s="4">
        <v>57806.566405999998</v>
      </c>
      <c r="H1444">
        <v>32370840356</v>
      </c>
    </row>
    <row r="1445" spans="1:8" x14ac:dyDescent="0.2">
      <c r="A1445" s="3" t="d">
        <v>2021-11-30</v>
      </c>
      <c r="B1445">
        <v>57830.113280999998</v>
      </c>
      <c r="C1445">
        <v>59113.402344000002</v>
      </c>
      <c r="D1445">
        <v>56057.28125</v>
      </c>
      <c r="E1445">
        <v>57005.425780999998</v>
      </c>
      <c r="F1445" t="str">
        <f>_xlfn.VALUETOTEXT(#REF!)</f>
        <v>#REF!</v>
      </c>
      <c r="G1445" s="4">
        <v>57005.425780999998</v>
      </c>
      <c r="H1445">
        <v>36708594618</v>
      </c>
    </row>
    <row r="1446" spans="1:8" x14ac:dyDescent="0.2">
      <c r="A1446" s="3" t="d">
        <v>2021-12-01</v>
      </c>
      <c r="B1446">
        <v>56907.964844000002</v>
      </c>
      <c r="C1446">
        <v>59041.683594000002</v>
      </c>
      <c r="D1446">
        <v>56553.082030999998</v>
      </c>
      <c r="E1446">
        <v>57229.828125</v>
      </c>
      <c r="F1446" t="str">
        <f>_xlfn.VALUETOTEXT(#REF!)</f>
        <v>#REF!</v>
      </c>
      <c r="G1446" s="4">
        <v>57229.828125</v>
      </c>
      <c r="H1446">
        <v>36858195307</v>
      </c>
    </row>
    <row r="1447" spans="1:8" x14ac:dyDescent="0.2">
      <c r="A1447" s="3" t="d">
        <v>2021-12-02</v>
      </c>
      <c r="B1447">
        <v>57217.371094000002</v>
      </c>
      <c r="C1447">
        <v>57349.234375</v>
      </c>
      <c r="D1447">
        <v>55895.132812999997</v>
      </c>
      <c r="E1447">
        <v>56477.816405999998</v>
      </c>
      <c r="F1447" t="str">
        <f>_xlfn.VALUETOTEXT(#REF!)</f>
        <v>#REF!</v>
      </c>
      <c r="G1447" s="4">
        <v>56477.816405999998</v>
      </c>
      <c r="H1447">
        <v>32379968686</v>
      </c>
    </row>
    <row r="1448" spans="1:8" x14ac:dyDescent="0.2">
      <c r="A1448" s="3" t="d">
        <v>2021-12-03</v>
      </c>
      <c r="B1448">
        <v>56509.164062999997</v>
      </c>
      <c r="C1448">
        <v>57482.167969000002</v>
      </c>
      <c r="D1448">
        <v>52496.585937999997</v>
      </c>
      <c r="E1448">
        <v>53598.246094000002</v>
      </c>
      <c r="F1448" t="str">
        <f>_xlfn.VALUETOTEXT(#REF!)</f>
        <v>#REF!</v>
      </c>
      <c r="G1448" s="4">
        <v>53598.246094000002</v>
      </c>
      <c r="H1448">
        <v>39789134215</v>
      </c>
    </row>
    <row r="1449" spans="1:8" x14ac:dyDescent="0.2">
      <c r="A1449" s="3" t="d">
        <v>2021-12-04</v>
      </c>
      <c r="B1449">
        <v>53727.878905999998</v>
      </c>
      <c r="C1449">
        <v>53904.679687999997</v>
      </c>
      <c r="D1449">
        <v>42874.617187999997</v>
      </c>
      <c r="E1449">
        <v>49200.703125</v>
      </c>
      <c r="F1449" t="str">
        <f>_xlfn.VALUETOTEXT(#REF!)</f>
        <v>#REF!</v>
      </c>
      <c r="G1449" s="4">
        <v>49200.703125</v>
      </c>
      <c r="H1449">
        <v>61385677469</v>
      </c>
    </row>
    <row r="1450" spans="1:8" x14ac:dyDescent="0.2">
      <c r="A1450" s="3" t="d">
        <v>2021-12-05</v>
      </c>
      <c r="B1450">
        <v>49201.519530999998</v>
      </c>
      <c r="C1450">
        <v>49768.148437999997</v>
      </c>
      <c r="D1450">
        <v>47857.496094000002</v>
      </c>
      <c r="E1450">
        <v>49368.847655999998</v>
      </c>
      <c r="F1450" t="str">
        <f>_xlfn.VALUETOTEXT(#REF!)</f>
        <v>#REF!</v>
      </c>
      <c r="G1450" s="4">
        <v>49368.847655999998</v>
      </c>
      <c r="H1450">
        <v>37198201161</v>
      </c>
    </row>
    <row r="1451" spans="1:8" x14ac:dyDescent="0.2">
      <c r="A1451" s="3" t="d">
        <v>2021-12-06</v>
      </c>
      <c r="B1451">
        <v>49413.480469000002</v>
      </c>
      <c r="C1451">
        <v>50929.519530999998</v>
      </c>
      <c r="D1451">
        <v>47281.035155999998</v>
      </c>
      <c r="E1451">
        <v>50582.625</v>
      </c>
      <c r="F1451" t="str">
        <f>_xlfn.VALUETOTEXT(#REF!)</f>
        <v>#REF!</v>
      </c>
      <c r="G1451" s="4">
        <v>50582.625</v>
      </c>
      <c r="H1451">
        <v>37707308001</v>
      </c>
    </row>
    <row r="1452" spans="1:8" x14ac:dyDescent="0.2">
      <c r="A1452" s="3" t="d">
        <v>2021-12-07</v>
      </c>
      <c r="B1452">
        <v>50581.828125</v>
      </c>
      <c r="C1452">
        <v>51934.78125</v>
      </c>
      <c r="D1452">
        <v>50175.808594000002</v>
      </c>
      <c r="E1452">
        <v>50700.085937999997</v>
      </c>
      <c r="F1452" t="str">
        <f>_xlfn.VALUETOTEXT(#REF!)</f>
        <v>#REF!</v>
      </c>
      <c r="G1452" s="4">
        <v>50700.085937999997</v>
      </c>
      <c r="H1452">
        <v>33676814852</v>
      </c>
    </row>
    <row r="1453" spans="1:8" x14ac:dyDescent="0.2">
      <c r="A1453" s="3" t="d">
        <v>2021-12-08</v>
      </c>
      <c r="B1453">
        <v>50667.648437999997</v>
      </c>
      <c r="C1453">
        <v>51171.375</v>
      </c>
      <c r="D1453">
        <v>48765.988280999998</v>
      </c>
      <c r="E1453">
        <v>50504.796875</v>
      </c>
      <c r="F1453" t="str">
        <f>_xlfn.VALUETOTEXT(#REF!)</f>
        <v>#REF!</v>
      </c>
      <c r="G1453" s="4">
        <v>50504.796875</v>
      </c>
      <c r="H1453">
        <v>28479699446</v>
      </c>
    </row>
    <row r="1454" spans="1:8" x14ac:dyDescent="0.2">
      <c r="A1454" s="3" t="d">
        <v>2021-12-09</v>
      </c>
      <c r="B1454">
        <v>50450.082030999998</v>
      </c>
      <c r="C1454">
        <v>50797.164062999997</v>
      </c>
      <c r="D1454">
        <v>47358.351562999997</v>
      </c>
      <c r="E1454">
        <v>47672.121094000002</v>
      </c>
      <c r="F1454" t="str">
        <f>_xlfn.VALUETOTEXT(#REF!)</f>
        <v>#REF!</v>
      </c>
      <c r="G1454" s="4">
        <v>47672.121094000002</v>
      </c>
      <c r="H1454">
        <v>29603577251</v>
      </c>
    </row>
    <row r="1455" spans="1:8" x14ac:dyDescent="0.2">
      <c r="A1455" s="3" t="d">
        <v>2021-12-10</v>
      </c>
      <c r="B1455">
        <v>47642.144530999998</v>
      </c>
      <c r="C1455">
        <v>50015.253905999998</v>
      </c>
      <c r="D1455">
        <v>47023.699219000002</v>
      </c>
      <c r="E1455">
        <v>47243.304687999997</v>
      </c>
      <c r="F1455" t="str">
        <f>_xlfn.VALUETOTEXT(#REF!)</f>
        <v>#REF!</v>
      </c>
      <c r="G1455" s="4">
        <v>47243.304687999997</v>
      </c>
      <c r="H1455">
        <v>30966005122</v>
      </c>
    </row>
    <row r="1456" spans="1:8" x14ac:dyDescent="0.2">
      <c r="A1456" s="3" t="d">
        <v>2021-12-11</v>
      </c>
      <c r="B1456">
        <v>47264.632812999997</v>
      </c>
      <c r="C1456">
        <v>49458.210937999997</v>
      </c>
      <c r="D1456">
        <v>46942.347655999998</v>
      </c>
      <c r="E1456">
        <v>49362.507812999997</v>
      </c>
      <c r="F1456" t="str">
        <f>_xlfn.VALUETOTEXT(#REF!)</f>
        <v>#REF!</v>
      </c>
      <c r="G1456" s="4">
        <v>49362.507812999997</v>
      </c>
      <c r="H1456">
        <v>25775869261</v>
      </c>
    </row>
    <row r="1457" spans="1:8" x14ac:dyDescent="0.2">
      <c r="A1457" s="3" t="d">
        <v>2021-12-12</v>
      </c>
      <c r="B1457">
        <v>49354.855469000002</v>
      </c>
      <c r="C1457">
        <v>50724.867187999997</v>
      </c>
      <c r="D1457">
        <v>48725.851562999997</v>
      </c>
      <c r="E1457">
        <v>50098.335937999997</v>
      </c>
      <c r="F1457" t="str">
        <f>_xlfn.VALUETOTEXT(#REF!)</f>
        <v>#REF!</v>
      </c>
      <c r="G1457" s="4">
        <v>50098.335937999997</v>
      </c>
      <c r="H1457">
        <v>21939223599</v>
      </c>
    </row>
    <row r="1458" spans="1:8" x14ac:dyDescent="0.2">
      <c r="A1458" s="3" t="d">
        <v>2021-12-13</v>
      </c>
      <c r="B1458">
        <v>50114.742187999997</v>
      </c>
      <c r="C1458">
        <v>50205</v>
      </c>
      <c r="D1458">
        <v>45894.847655999998</v>
      </c>
      <c r="E1458">
        <v>46737.480469000002</v>
      </c>
      <c r="F1458" t="str">
        <f>_xlfn.VALUETOTEXT(#REF!)</f>
        <v>#REF!</v>
      </c>
      <c r="G1458" s="4">
        <v>46737.480469000002</v>
      </c>
      <c r="H1458">
        <v>32166727776</v>
      </c>
    </row>
    <row r="1459" spans="1:8" x14ac:dyDescent="0.2">
      <c r="A1459" s="3" t="d">
        <v>2021-12-14</v>
      </c>
      <c r="B1459">
        <v>46709.824219000002</v>
      </c>
      <c r="C1459">
        <v>48431.398437999997</v>
      </c>
      <c r="D1459">
        <v>46424.496094000002</v>
      </c>
      <c r="E1459">
        <v>46612.632812999997</v>
      </c>
      <c r="F1459" t="str">
        <f>_xlfn.VALUETOTEXT(#REF!)</f>
        <v>#REF!</v>
      </c>
      <c r="G1459" s="4">
        <v>46612.632812999997</v>
      </c>
      <c r="H1459">
        <v>34638619079</v>
      </c>
    </row>
    <row r="1460" spans="1:8" x14ac:dyDescent="0.2">
      <c r="A1460" s="3" t="d">
        <v>2021-12-15</v>
      </c>
      <c r="B1460">
        <v>48379.753905999998</v>
      </c>
      <c r="C1460">
        <v>49473.957030999998</v>
      </c>
      <c r="D1460">
        <v>46671.964844000002</v>
      </c>
      <c r="E1460">
        <v>48896.722655999998</v>
      </c>
      <c r="F1460" t="str">
        <f>_xlfn.VALUETOTEXT(#REF!)</f>
        <v>#REF!</v>
      </c>
      <c r="G1460" s="4">
        <v>48896.722655999998</v>
      </c>
      <c r="H1460">
        <v>36541828520</v>
      </c>
    </row>
    <row r="1461" spans="1:8" x14ac:dyDescent="0.2">
      <c r="A1461" s="3" t="d">
        <v>2021-12-16</v>
      </c>
      <c r="B1461">
        <v>48900.464844000002</v>
      </c>
      <c r="C1461">
        <v>49425.574219000002</v>
      </c>
      <c r="D1461">
        <v>47529.878905999998</v>
      </c>
      <c r="E1461">
        <v>47665.425780999998</v>
      </c>
      <c r="F1461" t="str">
        <f>_xlfn.VALUETOTEXT(#REF!)</f>
        <v>#REF!</v>
      </c>
      <c r="G1461" s="4">
        <v>47665.425780999998</v>
      </c>
      <c r="H1461">
        <v>27268150947</v>
      </c>
    </row>
    <row r="1462" spans="1:8" x14ac:dyDescent="0.2">
      <c r="A1462" s="3" t="d">
        <v>2021-12-17</v>
      </c>
      <c r="B1462">
        <v>47653.730469000002</v>
      </c>
      <c r="C1462">
        <v>48004.894530999998</v>
      </c>
      <c r="D1462">
        <v>45618.214844000002</v>
      </c>
      <c r="E1462">
        <v>46202.144530999998</v>
      </c>
      <c r="F1462" t="str">
        <f>_xlfn.VALUETOTEXT(#REF!)</f>
        <v>#REF!</v>
      </c>
      <c r="G1462" s="4">
        <v>46202.144530999998</v>
      </c>
      <c r="H1462">
        <v>32902725329</v>
      </c>
    </row>
    <row r="1463" spans="1:8" x14ac:dyDescent="0.2">
      <c r="A1463" s="3" t="d">
        <v>2021-12-18</v>
      </c>
      <c r="B1463">
        <v>46219.253905999998</v>
      </c>
      <c r="C1463">
        <v>47313.828125</v>
      </c>
      <c r="D1463">
        <v>45598.441405999998</v>
      </c>
      <c r="E1463">
        <v>46848.777344000002</v>
      </c>
      <c r="F1463" t="str">
        <f>_xlfn.VALUETOTEXT(#REF!)</f>
        <v>#REF!</v>
      </c>
      <c r="G1463" s="4">
        <v>46848.777344000002</v>
      </c>
      <c r="H1463">
        <v>26098292690</v>
      </c>
    </row>
    <row r="1464" spans="1:8" x14ac:dyDescent="0.2">
      <c r="A1464" s="3" t="d">
        <v>2021-12-19</v>
      </c>
      <c r="B1464">
        <v>46853.867187999997</v>
      </c>
      <c r="C1464">
        <v>48089.664062999997</v>
      </c>
      <c r="D1464">
        <v>46502.953125</v>
      </c>
      <c r="E1464">
        <v>46707.015625</v>
      </c>
      <c r="F1464" t="str">
        <f>_xlfn.VALUETOTEXT(#REF!)</f>
        <v>#REF!</v>
      </c>
      <c r="G1464" s="4">
        <v>46707.015625</v>
      </c>
      <c r="H1464">
        <v>25154053861</v>
      </c>
    </row>
    <row r="1465" spans="1:8" x14ac:dyDescent="0.2">
      <c r="A1465" s="3" t="d">
        <v>2021-12-20</v>
      </c>
      <c r="B1465">
        <v>46707.0625</v>
      </c>
      <c r="C1465">
        <v>47401.71875</v>
      </c>
      <c r="D1465">
        <v>45579.808594000002</v>
      </c>
      <c r="E1465">
        <v>46880.277344000002</v>
      </c>
      <c r="F1465" t="str">
        <f>_xlfn.VALUETOTEXT(#REF!)</f>
        <v>#REF!</v>
      </c>
      <c r="G1465" s="4">
        <v>46880.277344000002</v>
      </c>
      <c r="H1465">
        <v>30961902129</v>
      </c>
    </row>
    <row r="1466" spans="1:8" x14ac:dyDescent="0.2">
      <c r="A1466" s="3" t="d">
        <v>2021-12-21</v>
      </c>
      <c r="B1466">
        <v>46886.078125</v>
      </c>
      <c r="C1466">
        <v>49300.917969000002</v>
      </c>
      <c r="D1466">
        <v>46698.773437999997</v>
      </c>
      <c r="E1466">
        <v>48936.613280999998</v>
      </c>
      <c r="F1466" t="str">
        <f>_xlfn.VALUETOTEXT(#REF!)</f>
        <v>#REF!</v>
      </c>
      <c r="G1466" s="4">
        <v>48936.613280999998</v>
      </c>
      <c r="H1466">
        <v>27055803928</v>
      </c>
    </row>
    <row r="1467" spans="1:8" x14ac:dyDescent="0.2">
      <c r="A1467" s="3" t="d">
        <v>2021-12-22</v>
      </c>
      <c r="B1467">
        <v>48937.097655999998</v>
      </c>
      <c r="C1467">
        <v>49544.796875</v>
      </c>
      <c r="D1467">
        <v>48450.941405999998</v>
      </c>
      <c r="E1467">
        <v>48628.511719000002</v>
      </c>
      <c r="F1467" t="str">
        <f>_xlfn.VALUETOTEXT(#REF!)</f>
        <v>#REF!</v>
      </c>
      <c r="G1467" s="4">
        <v>48628.511719000002</v>
      </c>
      <c r="H1467">
        <v>24447979559</v>
      </c>
    </row>
    <row r="1468" spans="1:8" x14ac:dyDescent="0.2">
      <c r="A1468" s="3" t="d">
        <v>2021-12-23</v>
      </c>
      <c r="B1468">
        <v>48626.34375</v>
      </c>
      <c r="C1468">
        <v>51332.339844000002</v>
      </c>
      <c r="D1468">
        <v>48065.835937999997</v>
      </c>
      <c r="E1468">
        <v>50784.539062999997</v>
      </c>
      <c r="F1468" t="str">
        <f>_xlfn.VALUETOTEXT(#REF!)</f>
        <v>#REF!</v>
      </c>
      <c r="G1468" s="4">
        <v>50784.539062999997</v>
      </c>
      <c r="H1468">
        <v>28223878108</v>
      </c>
    </row>
    <row r="1469" spans="1:8" x14ac:dyDescent="0.2">
      <c r="A1469" s="3" t="d">
        <v>2021-12-24</v>
      </c>
      <c r="B1469">
        <v>50806.050780999998</v>
      </c>
      <c r="C1469">
        <v>51814.027344000002</v>
      </c>
      <c r="D1469">
        <v>50514.496094000002</v>
      </c>
      <c r="E1469">
        <v>50822.195312999997</v>
      </c>
      <c r="F1469" t="str">
        <f>_xlfn.VALUETOTEXT(#REF!)</f>
        <v>#REF!</v>
      </c>
      <c r="G1469" s="4">
        <v>50822.195312999997</v>
      </c>
      <c r="H1469">
        <v>24367912228</v>
      </c>
    </row>
    <row r="1470" spans="1:8" x14ac:dyDescent="0.2">
      <c r="A1470" s="3" t="d">
        <v>2021-12-25</v>
      </c>
      <c r="B1470">
        <v>50854.917969000002</v>
      </c>
      <c r="C1470">
        <v>51176.597655999998</v>
      </c>
      <c r="D1470">
        <v>50236.707030999998</v>
      </c>
      <c r="E1470">
        <v>50429.859375</v>
      </c>
      <c r="F1470" t="str">
        <f>_xlfn.VALUETOTEXT(#REF!)</f>
        <v>#REF!</v>
      </c>
      <c r="G1470" s="4">
        <v>50429.859375</v>
      </c>
      <c r="H1470">
        <v>19030650914</v>
      </c>
    </row>
    <row r="1471" spans="1:8" x14ac:dyDescent="0.2">
      <c r="A1471" s="3" t="d">
        <v>2021-12-26</v>
      </c>
      <c r="B1471">
        <v>50428.691405999998</v>
      </c>
      <c r="C1471">
        <v>51196.378905999998</v>
      </c>
      <c r="D1471">
        <v>49623.105469000002</v>
      </c>
      <c r="E1471">
        <v>50809.515625</v>
      </c>
      <c r="F1471" t="str">
        <f>_xlfn.VALUETOTEXT(#REF!)</f>
        <v>#REF!</v>
      </c>
      <c r="G1471" s="4">
        <v>50809.515625</v>
      </c>
      <c r="H1471">
        <v>20964372926</v>
      </c>
    </row>
    <row r="1472" spans="1:8" x14ac:dyDescent="0.2">
      <c r="A1472" s="3" t="d">
        <v>2021-12-27</v>
      </c>
      <c r="B1472">
        <v>50802.609375</v>
      </c>
      <c r="C1472">
        <v>51956.328125</v>
      </c>
      <c r="D1472">
        <v>50499.46875</v>
      </c>
      <c r="E1472">
        <v>50640.417969000002</v>
      </c>
      <c r="F1472" t="str">
        <f>_xlfn.VALUETOTEXT(#REF!)</f>
        <v>#REF!</v>
      </c>
      <c r="G1472" s="4">
        <v>50640.417969000002</v>
      </c>
      <c r="H1472">
        <v>24324345758</v>
      </c>
    </row>
    <row r="1473" spans="1:8" x14ac:dyDescent="0.2">
      <c r="A1473" s="3" t="d">
        <v>2021-12-28</v>
      </c>
      <c r="B1473">
        <v>50679.859375</v>
      </c>
      <c r="C1473">
        <v>50679.859375</v>
      </c>
      <c r="D1473">
        <v>47414.210937999997</v>
      </c>
      <c r="E1473">
        <v>47588.855469000002</v>
      </c>
      <c r="F1473" t="str">
        <f>_xlfn.VALUETOTEXT(#REF!)</f>
        <v>#REF!</v>
      </c>
      <c r="G1473" s="4">
        <v>47588.855469000002</v>
      </c>
      <c r="H1473">
        <v>33430376883</v>
      </c>
    </row>
    <row r="1474" spans="1:8" x14ac:dyDescent="0.2">
      <c r="A1474" s="3" t="d">
        <v>2021-12-29</v>
      </c>
      <c r="B1474">
        <v>47623.871094000002</v>
      </c>
      <c r="C1474">
        <v>48119.742187999997</v>
      </c>
      <c r="D1474">
        <v>46201.496094000002</v>
      </c>
      <c r="E1474">
        <v>46444.710937999997</v>
      </c>
      <c r="F1474" t="str">
        <f>_xlfn.VALUETOTEXT(#REF!)</f>
        <v>#REF!</v>
      </c>
      <c r="G1474" s="4">
        <v>46444.710937999997</v>
      </c>
      <c r="H1474">
        <v>30049226299</v>
      </c>
    </row>
    <row r="1475" spans="1:8" x14ac:dyDescent="0.2">
      <c r="A1475" s="3" t="d">
        <v>2021-12-30</v>
      </c>
      <c r="B1475">
        <v>46490.605469000002</v>
      </c>
      <c r="C1475">
        <v>47879.964844000002</v>
      </c>
      <c r="D1475">
        <v>46060.3125</v>
      </c>
      <c r="E1475">
        <v>47178.125</v>
      </c>
      <c r="F1475" t="str">
        <f>_xlfn.VALUETOTEXT(#REF!)</f>
        <v>#REF!</v>
      </c>
      <c r="G1475" s="4">
        <v>47178.125</v>
      </c>
      <c r="H1475">
        <v>26686491018</v>
      </c>
    </row>
    <row r="1476" spans="1:8" x14ac:dyDescent="0.2">
      <c r="A1476" s="3" t="d">
        <v>2021-12-31</v>
      </c>
      <c r="B1476">
        <v>47169.371094000002</v>
      </c>
      <c r="C1476">
        <v>48472.527344000002</v>
      </c>
      <c r="D1476">
        <v>45819.953125</v>
      </c>
      <c r="E1476">
        <v>46306.445312999997</v>
      </c>
      <c r="F1476" t="str">
        <f>_xlfn.VALUETOTEXT(#REF!)</f>
        <v>#REF!</v>
      </c>
      <c r="G1476" s="4">
        <v>46306.445312999997</v>
      </c>
      <c r="H1476">
        <v>36974172400</v>
      </c>
    </row>
    <row r="1477" spans="1:8" x14ac:dyDescent="0.2">
      <c r="A1477" s="3" t="d">
        <v>2022-01-01</v>
      </c>
      <c r="B1477">
        <v>46311.746094000002</v>
      </c>
      <c r="C1477">
        <v>47827.3125</v>
      </c>
      <c r="D1477">
        <v>46288.484375</v>
      </c>
      <c r="E1477">
        <v>47686.8125</v>
      </c>
      <c r="F1477" t="str">
        <f>_xlfn.VALUETOTEXT(#REF!)</f>
        <v>#REF!</v>
      </c>
      <c r="G1477" s="4">
        <v>47686.8125</v>
      </c>
      <c r="H1477">
        <v>24582667004</v>
      </c>
    </row>
    <row r="1478" spans="1:8" x14ac:dyDescent="0.2">
      <c r="A1478" s="3" t="d">
        <v>2022-01-02</v>
      </c>
      <c r="B1478">
        <v>47680.925780999998</v>
      </c>
      <c r="C1478">
        <v>47881.40625</v>
      </c>
      <c r="D1478">
        <v>46856.9375</v>
      </c>
      <c r="E1478">
        <v>47345.21875</v>
      </c>
      <c r="F1478" t="str">
        <f>_xlfn.VALUETOTEXT(#REF!)</f>
        <v>#REF!</v>
      </c>
      <c r="G1478" s="4">
        <v>47345.21875</v>
      </c>
      <c r="H1478">
        <v>27951569547</v>
      </c>
    </row>
    <row r="1479" spans="1:8" x14ac:dyDescent="0.2">
      <c r="A1479" s="3" t="d">
        <v>2022-01-03</v>
      </c>
      <c r="B1479">
        <v>47343.542969000002</v>
      </c>
      <c r="C1479">
        <v>47510.726562999997</v>
      </c>
      <c r="D1479">
        <v>45835.964844000002</v>
      </c>
      <c r="E1479">
        <v>46458.117187999997</v>
      </c>
      <c r="F1479" t="str">
        <f>_xlfn.VALUETOTEXT(#REF!)</f>
        <v>#REF!</v>
      </c>
      <c r="G1479" s="4">
        <v>46458.117187999997</v>
      </c>
      <c r="H1479">
        <v>33071628362</v>
      </c>
    </row>
    <row r="1480" spans="1:8" x14ac:dyDescent="0.2">
      <c r="A1480" s="3" t="d">
        <v>2022-01-04</v>
      </c>
      <c r="B1480">
        <v>46458.851562999997</v>
      </c>
      <c r="C1480">
        <v>47406.546875</v>
      </c>
      <c r="D1480">
        <v>45752.464844000002</v>
      </c>
      <c r="E1480">
        <v>45897.574219000002</v>
      </c>
      <c r="F1480" t="str">
        <f>_xlfn.VALUETOTEXT(#REF!)</f>
        <v>#REF!</v>
      </c>
      <c r="G1480" s="4">
        <v>45897.574219000002</v>
      </c>
      <c r="H1480">
        <v>42494677905</v>
      </c>
    </row>
    <row r="1481" spans="1:8" x14ac:dyDescent="0.2">
      <c r="A1481" s="3" t="d">
        <v>2022-01-05</v>
      </c>
      <c r="B1481">
        <v>45899.359375</v>
      </c>
      <c r="C1481">
        <v>46929.046875</v>
      </c>
      <c r="D1481">
        <v>42798.222655999998</v>
      </c>
      <c r="E1481">
        <v>43569.003905999998</v>
      </c>
      <c r="F1481" t="str">
        <f>_xlfn.VALUETOTEXT(#REF!)</f>
        <v>#REF!</v>
      </c>
      <c r="G1481" s="4">
        <v>43569.003905999998</v>
      </c>
      <c r="H1481">
        <v>36851084859</v>
      </c>
    </row>
    <row r="1482" spans="1:8" x14ac:dyDescent="0.2">
      <c r="A1482" s="3" t="d">
        <v>2022-01-06</v>
      </c>
      <c r="B1482">
        <v>43565.511719000002</v>
      </c>
      <c r="C1482">
        <v>43748.71875</v>
      </c>
      <c r="D1482">
        <v>42645.539062999997</v>
      </c>
      <c r="E1482">
        <v>43160.929687999997</v>
      </c>
      <c r="F1482" t="str">
        <f>_xlfn.VALUETOTEXT(#REF!)</f>
        <v>#REF!</v>
      </c>
      <c r="G1482" s="4">
        <v>43160.929687999997</v>
      </c>
      <c r="H1482">
        <v>30208048289</v>
      </c>
    </row>
    <row r="1483" spans="1:8" x14ac:dyDescent="0.2">
      <c r="A1483" s="3" t="d">
        <v>2022-01-07</v>
      </c>
      <c r="B1483">
        <v>43153.570312999997</v>
      </c>
      <c r="C1483">
        <v>43153.570312999997</v>
      </c>
      <c r="D1483">
        <v>41077.445312999997</v>
      </c>
      <c r="E1483">
        <v>41557.902344000002</v>
      </c>
      <c r="F1483" t="str">
        <f>_xlfn.VALUETOTEXT(#REF!)</f>
        <v>#REF!</v>
      </c>
      <c r="G1483" s="4">
        <v>41557.902344000002</v>
      </c>
      <c r="H1483">
        <v>84196607520</v>
      </c>
    </row>
    <row r="1484" spans="1:8" x14ac:dyDescent="0.2">
      <c r="A1484" s="3" t="d">
        <v>2022-01-08</v>
      </c>
      <c r="B1484">
        <v>41561.464844000002</v>
      </c>
      <c r="C1484">
        <v>42228.941405999998</v>
      </c>
      <c r="D1484">
        <v>40672.277344000002</v>
      </c>
      <c r="E1484">
        <v>41733.941405999998</v>
      </c>
      <c r="F1484" t="str">
        <f>_xlfn.VALUETOTEXT(#REF!)</f>
        <v>#REF!</v>
      </c>
      <c r="G1484" s="4">
        <v>41733.941405999998</v>
      </c>
      <c r="H1484">
        <v>28066355845</v>
      </c>
    </row>
    <row r="1485" spans="1:8" x14ac:dyDescent="0.2">
      <c r="A1485" s="3" t="d">
        <v>2022-01-09</v>
      </c>
      <c r="B1485">
        <v>41734.726562999997</v>
      </c>
      <c r="C1485">
        <v>42663.949219000002</v>
      </c>
      <c r="D1485">
        <v>41338.160155999998</v>
      </c>
      <c r="E1485">
        <v>41911.601562999997</v>
      </c>
      <c r="F1485" t="str">
        <f>_xlfn.VALUETOTEXT(#REF!)</f>
        <v>#REF!</v>
      </c>
      <c r="G1485" s="4">
        <v>41911.601562999997</v>
      </c>
      <c r="H1485">
        <v>21294384372</v>
      </c>
    </row>
    <row r="1486" spans="1:8" x14ac:dyDescent="0.2">
      <c r="A1486" s="3" t="d">
        <v>2022-01-10</v>
      </c>
      <c r="B1486">
        <v>41910.230469000002</v>
      </c>
      <c r="C1486">
        <v>42199.484375</v>
      </c>
      <c r="D1486">
        <v>39796.570312999997</v>
      </c>
      <c r="E1486">
        <v>41821.261719000002</v>
      </c>
      <c r="F1486" t="str">
        <f>_xlfn.VALUETOTEXT(#REF!)</f>
        <v>#REF!</v>
      </c>
      <c r="G1486" s="4">
        <v>41821.261719000002</v>
      </c>
      <c r="H1486">
        <v>32104232331</v>
      </c>
    </row>
    <row r="1487" spans="1:8" x14ac:dyDescent="0.2">
      <c r="A1487" s="3" t="d">
        <v>2022-01-11</v>
      </c>
      <c r="B1487">
        <v>41819.507812999997</v>
      </c>
      <c r="C1487">
        <v>43001.15625</v>
      </c>
      <c r="D1487">
        <v>41407.753905999998</v>
      </c>
      <c r="E1487">
        <v>42735.855469000002</v>
      </c>
      <c r="F1487" t="str">
        <f>_xlfn.VALUETOTEXT(#REF!)</f>
        <v>#REF!</v>
      </c>
      <c r="G1487" s="4">
        <v>42735.855469000002</v>
      </c>
      <c r="H1487">
        <v>26327648900</v>
      </c>
    </row>
    <row r="1488" spans="1:8" x14ac:dyDescent="0.2">
      <c r="A1488" s="3" t="d">
        <v>2022-01-12</v>
      </c>
      <c r="B1488">
        <v>42742.179687999997</v>
      </c>
      <c r="C1488">
        <v>44135.367187999997</v>
      </c>
      <c r="D1488">
        <v>42528.988280999998</v>
      </c>
      <c r="E1488">
        <v>43949.101562999997</v>
      </c>
      <c r="F1488" t="str">
        <f>_xlfn.VALUETOTEXT(#REF!)</f>
        <v>#REF!</v>
      </c>
      <c r="G1488" s="4">
        <v>43949.101562999997</v>
      </c>
      <c r="H1488">
        <v>33499938689</v>
      </c>
    </row>
    <row r="1489" spans="1:8" x14ac:dyDescent="0.2">
      <c r="A1489" s="3" t="d">
        <v>2022-01-13</v>
      </c>
      <c r="B1489">
        <v>43946.742187999997</v>
      </c>
      <c r="C1489">
        <v>44278.421875</v>
      </c>
      <c r="D1489">
        <v>42447.042969000002</v>
      </c>
      <c r="E1489">
        <v>42591.570312999997</v>
      </c>
      <c r="F1489" t="str">
        <f>_xlfn.VALUETOTEXT(#REF!)</f>
        <v>#REF!</v>
      </c>
      <c r="G1489" s="4">
        <v>42591.570312999997</v>
      </c>
      <c r="H1489">
        <v>47691135082</v>
      </c>
    </row>
    <row r="1490" spans="1:8" x14ac:dyDescent="0.2">
      <c r="A1490" s="3" t="d">
        <v>2022-01-14</v>
      </c>
      <c r="B1490">
        <v>42598.871094000002</v>
      </c>
      <c r="C1490">
        <v>43346.6875</v>
      </c>
      <c r="D1490">
        <v>41982.617187999997</v>
      </c>
      <c r="E1490">
        <v>43099.699219000002</v>
      </c>
      <c r="F1490" t="str">
        <f>_xlfn.VALUETOTEXT(#REF!)</f>
        <v>#REF!</v>
      </c>
      <c r="G1490" s="4">
        <v>43099.699219000002</v>
      </c>
      <c r="H1490">
        <v>23577403399</v>
      </c>
    </row>
    <row r="1491" spans="1:8" x14ac:dyDescent="0.2">
      <c r="A1491" s="3" t="d">
        <v>2022-01-15</v>
      </c>
      <c r="B1491">
        <v>43101.898437999997</v>
      </c>
      <c r="C1491">
        <v>43724.671875</v>
      </c>
      <c r="D1491">
        <v>42669.035155999998</v>
      </c>
      <c r="E1491">
        <v>43177.398437999997</v>
      </c>
      <c r="F1491" t="str">
        <f>_xlfn.VALUETOTEXT(#REF!)</f>
        <v>#REF!</v>
      </c>
      <c r="G1491" s="4">
        <v>43177.398437999997</v>
      </c>
      <c r="H1491">
        <v>18371348298</v>
      </c>
    </row>
    <row r="1492" spans="1:8" x14ac:dyDescent="0.2">
      <c r="A1492" s="3" t="d">
        <v>2022-01-16</v>
      </c>
      <c r="B1492">
        <v>43172.039062999997</v>
      </c>
      <c r="C1492">
        <v>43436.808594000002</v>
      </c>
      <c r="D1492">
        <v>42691.023437999997</v>
      </c>
      <c r="E1492">
        <v>43113.878905999998</v>
      </c>
      <c r="F1492" t="str">
        <f>_xlfn.VALUETOTEXT(#REF!)</f>
        <v>#REF!</v>
      </c>
      <c r="G1492" s="4">
        <v>43113.878905999998</v>
      </c>
      <c r="H1492">
        <v>17902097845</v>
      </c>
    </row>
    <row r="1493" spans="1:8" x14ac:dyDescent="0.2">
      <c r="A1493" s="3" t="d">
        <v>2022-01-17</v>
      </c>
      <c r="B1493">
        <v>43118.121094000002</v>
      </c>
      <c r="C1493">
        <v>43179.390625</v>
      </c>
      <c r="D1493">
        <v>41680.320312999997</v>
      </c>
      <c r="E1493">
        <v>42250.550780999998</v>
      </c>
      <c r="F1493" t="str">
        <f>_xlfn.VALUETOTEXT(#REF!)</f>
        <v>#REF!</v>
      </c>
      <c r="G1493" s="4">
        <v>42250.550780999998</v>
      </c>
      <c r="H1493">
        <v>21690904261</v>
      </c>
    </row>
    <row r="1494" spans="1:8" x14ac:dyDescent="0.2">
      <c r="A1494" s="3" t="d">
        <v>2022-01-18</v>
      </c>
      <c r="B1494">
        <v>42250.074219000002</v>
      </c>
      <c r="C1494">
        <v>42534.402344000002</v>
      </c>
      <c r="D1494">
        <v>41392.214844000002</v>
      </c>
      <c r="E1494">
        <v>42375.632812999997</v>
      </c>
      <c r="F1494" t="str">
        <f>_xlfn.VALUETOTEXT(#REF!)</f>
        <v>#REF!</v>
      </c>
      <c r="G1494" s="4">
        <v>42375.632812999997</v>
      </c>
      <c r="H1494">
        <v>22417209227</v>
      </c>
    </row>
    <row r="1495" spans="1:8" x14ac:dyDescent="0.2">
      <c r="A1495" s="3" t="d">
        <v>2022-01-19</v>
      </c>
      <c r="B1495">
        <v>42374.039062999997</v>
      </c>
      <c r="C1495">
        <v>42478.304687999997</v>
      </c>
      <c r="D1495">
        <v>41242.914062999997</v>
      </c>
      <c r="E1495">
        <v>41744.328125</v>
      </c>
      <c r="F1495" t="str">
        <f>_xlfn.VALUETOTEXT(#REF!)</f>
        <v>#REF!</v>
      </c>
      <c r="G1495" s="4">
        <v>41744.328125</v>
      </c>
      <c r="H1495">
        <v>23091543258</v>
      </c>
    </row>
    <row r="1496" spans="1:8" x14ac:dyDescent="0.2">
      <c r="A1496" s="3" t="d">
        <v>2022-01-20</v>
      </c>
      <c r="B1496">
        <v>41744.027344000002</v>
      </c>
      <c r="C1496">
        <v>43413.023437999997</v>
      </c>
      <c r="D1496">
        <v>40672.824219000002</v>
      </c>
      <c r="E1496">
        <v>40680.417969000002</v>
      </c>
      <c r="F1496" t="str">
        <f>_xlfn.VALUETOTEXT(#REF!)</f>
        <v>#REF!</v>
      </c>
      <c r="G1496" s="4">
        <v>40680.417969000002</v>
      </c>
      <c r="H1496">
        <v>20382033940</v>
      </c>
    </row>
    <row r="1497" spans="1:8" x14ac:dyDescent="0.2">
      <c r="A1497" s="3" t="d">
        <v>2022-01-21</v>
      </c>
      <c r="B1497">
        <v>40699.605469000002</v>
      </c>
      <c r="C1497">
        <v>41060.527344000002</v>
      </c>
      <c r="D1497">
        <v>35791.425780999998</v>
      </c>
      <c r="E1497">
        <v>36457.316405999998</v>
      </c>
      <c r="F1497" t="str">
        <f>_xlfn.VALUETOTEXT(#REF!)</f>
        <v>#REF!</v>
      </c>
      <c r="G1497" s="4">
        <v>36457.316405999998</v>
      </c>
      <c r="H1497">
        <v>43011992031</v>
      </c>
    </row>
    <row r="1498" spans="1:8" x14ac:dyDescent="0.2">
      <c r="A1498" s="3" t="d">
        <v>2022-01-22</v>
      </c>
      <c r="B1498">
        <v>36471.589844000002</v>
      </c>
      <c r="C1498">
        <v>36688.8125</v>
      </c>
      <c r="D1498">
        <v>34349.25</v>
      </c>
      <c r="E1498">
        <v>35030.25</v>
      </c>
      <c r="F1498" t="str">
        <f>_xlfn.VALUETOTEXT(#REF!)</f>
        <v>#REF!</v>
      </c>
      <c r="G1498" s="4">
        <v>35030.25</v>
      </c>
      <c r="H1498">
        <v>39714385405</v>
      </c>
    </row>
    <row r="1499" spans="1:8" x14ac:dyDescent="0.2">
      <c r="A1499" s="3" t="d">
        <v>2022-01-23</v>
      </c>
      <c r="B1499">
        <v>35047.359375</v>
      </c>
      <c r="C1499">
        <v>36433.3125</v>
      </c>
      <c r="D1499">
        <v>34784.96875</v>
      </c>
      <c r="E1499">
        <v>36276.804687999997</v>
      </c>
      <c r="F1499" t="str">
        <f>_xlfn.VALUETOTEXT(#REF!)</f>
        <v>#REF!</v>
      </c>
      <c r="G1499" s="4">
        <v>36276.804687999997</v>
      </c>
      <c r="H1499">
        <v>26017975951</v>
      </c>
    </row>
    <row r="1500" spans="1:8" x14ac:dyDescent="0.2">
      <c r="A1500" s="3" t="d">
        <v>2022-01-24</v>
      </c>
      <c r="B1500">
        <v>36275.734375</v>
      </c>
      <c r="C1500">
        <v>37247.519530999998</v>
      </c>
      <c r="D1500">
        <v>33184.058594000002</v>
      </c>
      <c r="E1500">
        <v>36654.328125</v>
      </c>
      <c r="F1500" t="str">
        <f>_xlfn.VALUETOTEXT(#REF!)</f>
        <v>#REF!</v>
      </c>
      <c r="G1500" s="4">
        <v>36654.328125</v>
      </c>
      <c r="H1500">
        <v>41856658597</v>
      </c>
    </row>
    <row r="1501" spans="1:8" x14ac:dyDescent="0.2">
      <c r="A1501" s="3" t="d">
        <v>2022-01-25</v>
      </c>
      <c r="B1501">
        <v>36654.804687999997</v>
      </c>
      <c r="C1501">
        <v>37444.570312999997</v>
      </c>
      <c r="D1501">
        <v>35779.429687999997</v>
      </c>
      <c r="E1501">
        <v>36954.003905999998</v>
      </c>
      <c r="F1501" t="str">
        <f>_xlfn.VALUETOTEXT(#REF!)</f>
        <v>#REF!</v>
      </c>
      <c r="G1501" s="4">
        <v>36954.003905999998</v>
      </c>
      <c r="H1501">
        <v>26428189594</v>
      </c>
    </row>
    <row r="1502" spans="1:8" x14ac:dyDescent="0.2">
      <c r="A1502" s="3" t="d">
        <v>2022-01-26</v>
      </c>
      <c r="B1502">
        <v>36950.515625</v>
      </c>
      <c r="C1502">
        <v>38825.410155999998</v>
      </c>
      <c r="D1502">
        <v>36374.90625</v>
      </c>
      <c r="E1502">
        <v>36852.121094000002</v>
      </c>
      <c r="F1502" t="str">
        <f>_xlfn.VALUETOTEXT(#REF!)</f>
        <v>#REF!</v>
      </c>
      <c r="G1502" s="4">
        <v>36852.121094000002</v>
      </c>
      <c r="H1502">
        <v>31324598034</v>
      </c>
    </row>
    <row r="1503" spans="1:8" x14ac:dyDescent="0.2">
      <c r="A1503" s="3" t="d">
        <v>2022-01-27</v>
      </c>
      <c r="B1503">
        <v>36841.878905999998</v>
      </c>
      <c r="C1503">
        <v>37148.324219000002</v>
      </c>
      <c r="D1503">
        <v>35629.28125</v>
      </c>
      <c r="E1503">
        <v>37138.234375</v>
      </c>
      <c r="F1503" t="str">
        <f>_xlfn.VALUETOTEXT(#REF!)</f>
        <v>#REF!</v>
      </c>
      <c r="G1503" s="4">
        <v>37138.234375</v>
      </c>
      <c r="H1503">
        <v>25041426629</v>
      </c>
    </row>
    <row r="1504" spans="1:8" x14ac:dyDescent="0.2">
      <c r="A1504" s="3" t="d">
        <v>2022-01-28</v>
      </c>
      <c r="B1504">
        <v>37128.445312999997</v>
      </c>
      <c r="C1504">
        <v>37952.878905999998</v>
      </c>
      <c r="D1504">
        <v>36211.109375</v>
      </c>
      <c r="E1504">
        <v>37784.332030999998</v>
      </c>
      <c r="F1504" t="str">
        <f>_xlfn.VALUETOTEXT(#REF!)</f>
        <v>#REF!</v>
      </c>
      <c r="G1504" s="4">
        <v>37784.332030999998</v>
      </c>
      <c r="H1504">
        <v>22238830523</v>
      </c>
    </row>
    <row r="1505" spans="1:8" x14ac:dyDescent="0.2">
      <c r="A1505" s="3" t="d">
        <v>2022-01-29</v>
      </c>
      <c r="B1505">
        <v>37780.714844000002</v>
      </c>
      <c r="C1505">
        <v>38576.261719000002</v>
      </c>
      <c r="D1505">
        <v>37406.472655999998</v>
      </c>
      <c r="E1505">
        <v>38138.179687999997</v>
      </c>
      <c r="F1505" t="str">
        <f>_xlfn.VALUETOTEXT(#REF!)</f>
        <v>#REF!</v>
      </c>
      <c r="G1505" s="4">
        <v>38138.179687999997</v>
      </c>
      <c r="H1505">
        <v>17194183075</v>
      </c>
    </row>
    <row r="1506" spans="1:8" x14ac:dyDescent="0.2">
      <c r="A1506" s="3" t="d">
        <v>2022-01-30</v>
      </c>
      <c r="B1506">
        <v>38151.917969000002</v>
      </c>
      <c r="C1506">
        <v>38266.339844000002</v>
      </c>
      <c r="D1506">
        <v>37437.710937999997</v>
      </c>
      <c r="E1506">
        <v>37917.601562999997</v>
      </c>
      <c r="F1506" t="str">
        <f>_xlfn.VALUETOTEXT(#REF!)</f>
        <v>#REF!</v>
      </c>
      <c r="G1506" s="4">
        <v>37917.601562999997</v>
      </c>
      <c r="H1506">
        <v>14643548444</v>
      </c>
    </row>
    <row r="1507" spans="1:8" x14ac:dyDescent="0.2">
      <c r="A1507" s="3" t="d">
        <v>2022-01-31</v>
      </c>
      <c r="B1507">
        <v>37920.28125</v>
      </c>
      <c r="C1507">
        <v>38647.261719000002</v>
      </c>
      <c r="D1507">
        <v>36733.574219000002</v>
      </c>
      <c r="E1507">
        <v>38483.125</v>
      </c>
      <c r="F1507" t="str">
        <f>_xlfn.VALUETOTEXT(#REF!)</f>
        <v>#REF!</v>
      </c>
      <c r="G1507" s="4">
        <v>38483.125</v>
      </c>
      <c r="H1507">
        <v>20734730465</v>
      </c>
    </row>
    <row r="1508" spans="1:8" x14ac:dyDescent="0.2">
      <c r="A1508" s="3" t="d">
        <v>2022-02-01</v>
      </c>
      <c r="B1508">
        <v>38481.765625</v>
      </c>
      <c r="C1508">
        <v>39115.132812999997</v>
      </c>
      <c r="D1508">
        <v>38113.664062999997</v>
      </c>
      <c r="E1508">
        <v>38743.273437999997</v>
      </c>
      <c r="F1508" t="str">
        <f>_xlfn.VALUETOTEXT(#REF!)</f>
        <v>#REF!</v>
      </c>
      <c r="G1508" s="4">
        <v>38743.273437999997</v>
      </c>
      <c r="H1508">
        <v>20288500328</v>
      </c>
    </row>
    <row r="1509" spans="1:8" x14ac:dyDescent="0.2">
      <c r="A1509" s="3" t="d">
        <v>2022-02-02</v>
      </c>
      <c r="B1509">
        <v>38743.714844000002</v>
      </c>
      <c r="C1509">
        <v>38834.617187999997</v>
      </c>
      <c r="D1509">
        <v>36832.730469000002</v>
      </c>
      <c r="E1509">
        <v>36952.984375</v>
      </c>
      <c r="F1509" t="str">
        <f>_xlfn.VALUETOTEXT(#REF!)</f>
        <v>#REF!</v>
      </c>
      <c r="G1509" s="4">
        <v>36952.984375</v>
      </c>
      <c r="H1509">
        <v>19155189416</v>
      </c>
    </row>
    <row r="1510" spans="1:8" x14ac:dyDescent="0.2">
      <c r="A1510" s="3" t="d">
        <v>2022-02-03</v>
      </c>
      <c r="B1510">
        <v>36944.804687999997</v>
      </c>
      <c r="C1510">
        <v>37154.601562999997</v>
      </c>
      <c r="D1510">
        <v>36375.539062999997</v>
      </c>
      <c r="E1510">
        <v>37154.601562999997</v>
      </c>
      <c r="F1510" t="str">
        <f>_xlfn.VALUETOTEXT(#REF!)</f>
        <v>#REF!</v>
      </c>
      <c r="G1510" s="4">
        <v>37154.601562999997</v>
      </c>
      <c r="H1510">
        <v>18591534769</v>
      </c>
    </row>
    <row r="1511" spans="1:8" x14ac:dyDescent="0.2">
      <c r="A1511" s="3" t="d">
        <v>2022-02-04</v>
      </c>
      <c r="B1511">
        <v>37149.265625</v>
      </c>
      <c r="C1511">
        <v>41527.785155999998</v>
      </c>
      <c r="D1511">
        <v>37093.628905999998</v>
      </c>
      <c r="E1511">
        <v>41500.875</v>
      </c>
      <c r="F1511" t="str">
        <f>_xlfn.VALUETOTEXT(#REF!)</f>
        <v>#REF!</v>
      </c>
      <c r="G1511" s="4">
        <v>41500.875</v>
      </c>
      <c r="H1511">
        <v>29412210792</v>
      </c>
    </row>
    <row r="1512" spans="1:8" x14ac:dyDescent="0.2">
      <c r="A1512" s="3" t="d">
        <v>2022-02-05</v>
      </c>
      <c r="B1512">
        <v>41501.480469000002</v>
      </c>
      <c r="C1512">
        <v>41847.164062999997</v>
      </c>
      <c r="D1512">
        <v>41038.097655999998</v>
      </c>
      <c r="E1512">
        <v>41441.164062999997</v>
      </c>
      <c r="F1512" t="str">
        <f>_xlfn.VALUETOTEXT(#REF!)</f>
        <v>#REF!</v>
      </c>
      <c r="G1512" s="4">
        <v>41441.164062999997</v>
      </c>
      <c r="H1512">
        <v>19652846215</v>
      </c>
    </row>
    <row r="1513" spans="1:8" x14ac:dyDescent="0.2">
      <c r="A1513" s="3" t="d">
        <v>2022-02-06</v>
      </c>
      <c r="B1513">
        <v>41441.121094000002</v>
      </c>
      <c r="C1513">
        <v>42500.785155999998</v>
      </c>
      <c r="D1513">
        <v>41244.90625</v>
      </c>
      <c r="E1513">
        <v>42412.433594000002</v>
      </c>
      <c r="F1513" t="str">
        <f>_xlfn.VALUETOTEXT(#REF!)</f>
        <v>#REF!</v>
      </c>
      <c r="G1513" s="4">
        <v>42412.433594000002</v>
      </c>
      <c r="H1513">
        <v>16142097334</v>
      </c>
    </row>
    <row r="1514" spans="1:8" x14ac:dyDescent="0.2">
      <c r="A1514" s="3" t="d">
        <v>2022-02-07</v>
      </c>
      <c r="B1514">
        <v>42406.78125</v>
      </c>
      <c r="C1514">
        <v>44401.863280999998</v>
      </c>
      <c r="D1514">
        <v>41748.15625</v>
      </c>
      <c r="E1514">
        <v>43840.285155999998</v>
      </c>
      <c r="F1514" t="str">
        <f>_xlfn.VALUETOTEXT(#REF!)</f>
        <v>#REF!</v>
      </c>
      <c r="G1514" s="4">
        <v>43840.285155999998</v>
      </c>
      <c r="H1514">
        <v>28641855926</v>
      </c>
    </row>
    <row r="1515" spans="1:8" x14ac:dyDescent="0.2">
      <c r="A1515" s="3" t="d">
        <v>2022-02-08</v>
      </c>
      <c r="B1515">
        <v>43854.652344000002</v>
      </c>
      <c r="C1515">
        <v>45293.867187999997</v>
      </c>
      <c r="D1515">
        <v>42807.835937999997</v>
      </c>
      <c r="E1515">
        <v>44118.445312999997</v>
      </c>
      <c r="F1515" t="str">
        <f>_xlfn.VALUETOTEXT(#REF!)</f>
        <v>#REF!</v>
      </c>
      <c r="G1515" s="4">
        <v>44118.445312999997</v>
      </c>
      <c r="H1515">
        <v>33079398868</v>
      </c>
    </row>
    <row r="1516" spans="1:8" x14ac:dyDescent="0.2">
      <c r="A1516" s="3" t="d">
        <v>2022-02-09</v>
      </c>
      <c r="B1516">
        <v>44053.984375</v>
      </c>
      <c r="C1516">
        <v>44336.648437999997</v>
      </c>
      <c r="D1516">
        <v>43249.785155999998</v>
      </c>
      <c r="E1516">
        <v>43941.554687999997</v>
      </c>
      <c r="F1516" t="str">
        <f>_xlfn.VALUETOTEXT(#REF!)</f>
        <v>#REF!</v>
      </c>
      <c r="G1516" s="4">
        <v>43941.554687999997</v>
      </c>
      <c r="H1516">
        <v>25152747520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261F-1728-C848-AA43-6BDA22A61D89}">
  <dimension ref="A1:J105"/>
  <sheetViews>
    <sheetView workbookViewId="0">
      <selection activeCell="E20" sqref="E20"/>
    </sheetView>
  </sheetViews>
  <sheetFormatPr baseColWidth="10" defaultRowHeight="16" x14ac:dyDescent="0.2"/>
  <sheetData>
    <row r="1" spans="1:10" x14ac:dyDescent="0.2">
      <c r="A1" s="13"/>
      <c r="C1" t="s">
        <v>293</v>
      </c>
      <c r="D1" s="13" t="s">
        <v>294</v>
      </c>
      <c r="E1" s="13" t="s">
        <v>295</v>
      </c>
      <c r="J1" s="9"/>
    </row>
    <row r="2" spans="1:10" x14ac:dyDescent="0.2">
      <c r="A2" s="13" t="s">
        <v>296</v>
      </c>
      <c r="B2" s="1" t="d">
        <f>DATE(RIGHT(A2,4),LEFT(RIGHT(A2,7),2),RIGHT(LEFT(A2,3),2))</f>
        <v>2021-11-01</v>
      </c>
      <c r="C2" s="1" t="str">
        <f>_xlfn.VALUETOTEXT(B2)</f>
        <v>44501</v>
      </c>
      <c r="D2" s="13" t="s">
        <v>375</v>
      </c>
      <c r="E2" s="13">
        <v>60949.54</v>
      </c>
      <c r="J2" s="9"/>
    </row>
    <row r="3" spans="1:10" x14ac:dyDescent="0.2">
      <c r="A3" s="13" t="s">
        <v>298</v>
      </c>
      <c r="B3" s="1" t="d">
        <f t="shared" ref="B3:B66" si="0">DATE(RIGHT(A3,4),LEFT(RIGHT(A3,7),2),RIGHT(LEFT(A3,3),2))</f>
        <v>2021-11-02</v>
      </c>
      <c r="C3" s="1" t="str">
        <f t="shared" ref="C3:C66" si="1">_xlfn.VALUETOTEXT(B3)</f>
        <v>44502</v>
      </c>
      <c r="D3" s="13" t="s">
        <v>306</v>
      </c>
      <c r="E3" s="13">
        <v>63260</v>
      </c>
      <c r="J3" s="9"/>
    </row>
    <row r="4" spans="1:10" x14ac:dyDescent="0.2">
      <c r="A4" s="13" t="s">
        <v>299</v>
      </c>
      <c r="B4" s="1" t="d">
        <f t="shared" si="0"/>
        <v>2021-11-03</v>
      </c>
      <c r="C4" s="1" t="str">
        <f t="shared" si="1"/>
        <v>44503</v>
      </c>
      <c r="D4" s="13" t="s">
        <v>375</v>
      </c>
      <c r="E4" s="13">
        <v>62935.41</v>
      </c>
      <c r="J4" s="9"/>
    </row>
    <row r="5" spans="1:10" x14ac:dyDescent="0.2">
      <c r="A5" s="13" t="s">
        <v>300</v>
      </c>
      <c r="B5" s="1" t="d">
        <f t="shared" si="0"/>
        <v>2021-11-04</v>
      </c>
      <c r="C5" s="1" t="str">
        <f t="shared" si="1"/>
        <v>44504</v>
      </c>
      <c r="D5" s="13" t="s">
        <v>375</v>
      </c>
      <c r="E5" s="13">
        <v>61444.5</v>
      </c>
    </row>
    <row r="6" spans="1:10" x14ac:dyDescent="0.2">
      <c r="A6" s="13" t="s">
        <v>301</v>
      </c>
      <c r="B6" s="1" t="d">
        <f t="shared" si="0"/>
        <v>2021-11-05</v>
      </c>
      <c r="C6" s="1" t="str">
        <f t="shared" si="1"/>
        <v>44505</v>
      </c>
      <c r="D6" s="13" t="s">
        <v>375</v>
      </c>
      <c r="E6" s="13">
        <v>61006.15</v>
      </c>
    </row>
    <row r="7" spans="1:10" x14ac:dyDescent="0.2">
      <c r="A7" s="13" t="s">
        <v>302</v>
      </c>
      <c r="B7" s="1" t="d">
        <f>DATE(RIGHT(A7,4),LEFT(RIGHT(A7,7),2),RIGHT(LEFT(A7,3),2))</f>
        <v>2021-11-06</v>
      </c>
      <c r="C7" s="1" t="str">
        <f t="shared" si="1"/>
        <v>44506</v>
      </c>
      <c r="D7" s="13" t="s">
        <v>375</v>
      </c>
      <c r="E7" s="13">
        <v>61539.31</v>
      </c>
    </row>
    <row r="8" spans="1:10" x14ac:dyDescent="0.2">
      <c r="A8" s="13" t="s">
        <v>303</v>
      </c>
      <c r="B8" s="1" t="d">
        <f t="shared" si="0"/>
        <v>2021-11-07</v>
      </c>
      <c r="C8" s="1" t="str">
        <f t="shared" si="1"/>
        <v>44507</v>
      </c>
      <c r="D8" s="13" t="s">
        <v>375</v>
      </c>
      <c r="E8" s="13">
        <v>63309.13</v>
      </c>
    </row>
    <row r="9" spans="1:10" x14ac:dyDescent="0.2">
      <c r="A9" s="13" t="s">
        <v>304</v>
      </c>
      <c r="B9" s="1" t="d">
        <f t="shared" si="0"/>
        <v>2021-11-08</v>
      </c>
      <c r="C9" s="1" t="str">
        <f t="shared" si="1"/>
        <v>44508</v>
      </c>
      <c r="D9" s="13" t="s">
        <v>375</v>
      </c>
      <c r="E9" s="13">
        <v>67554.84</v>
      </c>
    </row>
    <row r="10" spans="1:10" x14ac:dyDescent="0.2">
      <c r="A10" s="13" t="s">
        <v>305</v>
      </c>
      <c r="B10" s="1" t="d">
        <f t="shared" si="0"/>
        <v>2021-11-09</v>
      </c>
      <c r="C10" s="1" t="str">
        <f t="shared" si="1"/>
        <v>44509</v>
      </c>
      <c r="D10" s="13" t="s">
        <v>375</v>
      </c>
      <c r="E10" s="13">
        <v>66944.66</v>
      </c>
    </row>
    <row r="11" spans="1:10" x14ac:dyDescent="0.2">
      <c r="A11" s="13" t="s">
        <v>307</v>
      </c>
      <c r="B11" s="1" t="d">
        <f t="shared" si="0"/>
        <v>2021-11-10</v>
      </c>
      <c r="C11" s="1" t="str">
        <f t="shared" si="1"/>
        <v>44510</v>
      </c>
      <c r="D11" s="13" t="s">
        <v>375</v>
      </c>
      <c r="E11" s="13">
        <v>64912.2</v>
      </c>
    </row>
    <row r="12" spans="1:10" x14ac:dyDescent="0.2">
      <c r="A12" s="13" t="s">
        <v>308</v>
      </c>
      <c r="B12" s="1" t="d">
        <f t="shared" si="0"/>
        <v>2021-11-11</v>
      </c>
      <c r="C12" s="1" t="str">
        <f t="shared" si="1"/>
        <v>44511</v>
      </c>
      <c r="D12" s="13" t="s">
        <v>375</v>
      </c>
      <c r="E12" s="13">
        <v>64807.59</v>
      </c>
    </row>
    <row r="13" spans="1:10" x14ac:dyDescent="0.2">
      <c r="A13" s="13" t="s">
        <v>309</v>
      </c>
      <c r="B13" s="1" t="d">
        <f t="shared" si="0"/>
        <v>2021-11-12</v>
      </c>
      <c r="C13" s="1" t="str">
        <f t="shared" si="1"/>
        <v>44512</v>
      </c>
      <c r="D13" s="13" t="s">
        <v>375</v>
      </c>
      <c r="E13" s="13">
        <v>64147.9</v>
      </c>
    </row>
    <row r="14" spans="1:10" x14ac:dyDescent="0.2">
      <c r="A14" s="13" t="s">
        <v>310</v>
      </c>
      <c r="B14" s="1" t="d">
        <f t="shared" si="0"/>
        <v>2021-11-13</v>
      </c>
      <c r="C14" s="1" t="str">
        <f t="shared" si="1"/>
        <v>44513</v>
      </c>
      <c r="D14" s="13" t="s">
        <v>404</v>
      </c>
      <c r="E14" s="13">
        <v>64393.1</v>
      </c>
    </row>
    <row r="15" spans="1:10" x14ac:dyDescent="0.2">
      <c r="A15" s="13" t="s">
        <v>311</v>
      </c>
      <c r="B15" s="1" t="d">
        <f t="shared" si="0"/>
        <v>2021-11-14</v>
      </c>
      <c r="C15" s="1" t="str">
        <f t="shared" si="1"/>
        <v>44514</v>
      </c>
      <c r="D15" s="13" t="s">
        <v>384</v>
      </c>
      <c r="E15" s="13">
        <v>65499.99</v>
      </c>
    </row>
    <row r="16" spans="1:10" x14ac:dyDescent="0.2">
      <c r="A16" s="13" t="s">
        <v>313</v>
      </c>
      <c r="B16" s="1" t="d">
        <f t="shared" si="0"/>
        <v>2021-11-15</v>
      </c>
      <c r="C16" s="1" t="str">
        <f t="shared" si="1"/>
        <v>44515</v>
      </c>
      <c r="D16" s="13" t="s">
        <v>384</v>
      </c>
      <c r="E16" s="13">
        <v>63623.17</v>
      </c>
    </row>
    <row r="17" spans="1:5" x14ac:dyDescent="0.2">
      <c r="A17" s="13" t="s">
        <v>314</v>
      </c>
      <c r="B17" s="1" t="d">
        <f t="shared" si="0"/>
        <v>2021-11-16</v>
      </c>
      <c r="C17" s="1" t="str">
        <f t="shared" si="1"/>
        <v>44516</v>
      </c>
      <c r="D17" s="13" t="s">
        <v>375</v>
      </c>
      <c r="E17" s="13">
        <v>60107.98</v>
      </c>
    </row>
    <row r="18" spans="1:5" x14ac:dyDescent="0.2">
      <c r="A18" s="13" t="s">
        <v>315</v>
      </c>
      <c r="B18" s="1" t="d">
        <f t="shared" si="0"/>
        <v>2021-11-17</v>
      </c>
      <c r="C18" s="1" t="str">
        <f t="shared" si="1"/>
        <v>44517</v>
      </c>
      <c r="D18" s="13" t="s">
        <v>375</v>
      </c>
      <c r="E18" s="13">
        <v>60351.51</v>
      </c>
    </row>
    <row r="19" spans="1:5" x14ac:dyDescent="0.2">
      <c r="A19" s="13" t="s">
        <v>316</v>
      </c>
      <c r="B19" s="1" t="d">
        <f t="shared" si="0"/>
        <v>2021-11-18</v>
      </c>
      <c r="C19" s="1" t="str">
        <f t="shared" si="1"/>
        <v>44518</v>
      </c>
      <c r="D19" s="13" t="s">
        <v>375</v>
      </c>
      <c r="E19" s="13">
        <v>56898</v>
      </c>
    </row>
    <row r="20" spans="1:5" x14ac:dyDescent="0.2">
      <c r="A20" s="13" t="s">
        <v>318</v>
      </c>
      <c r="B20" s="1" t="d">
        <f t="shared" si="0"/>
        <v>2021-11-19</v>
      </c>
      <c r="C20" s="1" t="str">
        <f t="shared" si="1"/>
        <v>44519</v>
      </c>
      <c r="D20" s="13" t="s">
        <v>384</v>
      </c>
      <c r="E20" s="13">
        <v>58121.99</v>
      </c>
    </row>
    <row r="21" spans="1:5" x14ac:dyDescent="0.2">
      <c r="A21" s="13" t="s">
        <v>319</v>
      </c>
      <c r="B21" s="1" t="d">
        <f t="shared" si="0"/>
        <v>2021-11-20</v>
      </c>
      <c r="C21" s="1" t="str">
        <f t="shared" si="1"/>
        <v>44520</v>
      </c>
      <c r="D21" s="13" t="s">
        <v>375</v>
      </c>
      <c r="E21" s="13">
        <v>59760.76</v>
      </c>
    </row>
    <row r="22" spans="1:5" x14ac:dyDescent="0.2">
      <c r="A22" s="13" t="s">
        <v>320</v>
      </c>
      <c r="B22" s="1" t="d">
        <f t="shared" si="0"/>
        <v>2021-11-21</v>
      </c>
      <c r="C22" s="1" t="str">
        <f t="shared" si="1"/>
        <v>44521</v>
      </c>
      <c r="D22" s="13" t="s">
        <v>384</v>
      </c>
      <c r="E22" s="13">
        <v>58668.83</v>
      </c>
    </row>
    <row r="23" spans="1:5" x14ac:dyDescent="0.2">
      <c r="A23" s="13" t="s">
        <v>321</v>
      </c>
      <c r="B23" s="1" t="d">
        <f t="shared" si="0"/>
        <v>2021-11-22</v>
      </c>
      <c r="C23" s="1" t="str">
        <f t="shared" si="1"/>
        <v>44522</v>
      </c>
      <c r="D23" s="13" t="s">
        <v>375</v>
      </c>
      <c r="E23" s="13">
        <v>56280.81</v>
      </c>
    </row>
    <row r="24" spans="1:5" x14ac:dyDescent="0.2">
      <c r="A24" s="13" t="s">
        <v>322</v>
      </c>
      <c r="B24" s="1" t="d">
        <f t="shared" si="0"/>
        <v>2021-11-23</v>
      </c>
      <c r="C24" s="1" t="str">
        <f t="shared" si="1"/>
        <v>44523</v>
      </c>
      <c r="D24" s="13" t="s">
        <v>375</v>
      </c>
      <c r="E24" s="13">
        <v>57566.85</v>
      </c>
    </row>
    <row r="25" spans="1:5" x14ac:dyDescent="0.2">
      <c r="A25" s="13" t="s">
        <v>323</v>
      </c>
      <c r="B25" s="1" t="d">
        <f t="shared" si="0"/>
        <v>2021-11-24</v>
      </c>
      <c r="C25" s="1" t="str">
        <f t="shared" si="1"/>
        <v>44524</v>
      </c>
      <c r="D25" s="13" t="s">
        <v>375</v>
      </c>
      <c r="E25" s="13">
        <v>57162.66</v>
      </c>
    </row>
    <row r="26" spans="1:5" x14ac:dyDescent="0.2">
      <c r="A26" s="13" t="s">
        <v>324</v>
      </c>
      <c r="B26" s="1" t="d">
        <f t="shared" si="0"/>
        <v>2021-11-25</v>
      </c>
      <c r="C26" s="1" t="str">
        <f t="shared" si="1"/>
        <v>44525</v>
      </c>
      <c r="D26" s="13" t="s">
        <v>384</v>
      </c>
      <c r="E26" s="13">
        <v>58977.69</v>
      </c>
    </row>
    <row r="27" spans="1:5" x14ac:dyDescent="0.2">
      <c r="A27" s="13" t="s">
        <v>325</v>
      </c>
      <c r="B27" s="1" t="d">
        <f t="shared" si="0"/>
        <v>2021-11-26</v>
      </c>
      <c r="C27" s="1" t="str">
        <f t="shared" si="1"/>
        <v>44526</v>
      </c>
      <c r="D27" s="13" t="s">
        <v>375</v>
      </c>
      <c r="E27" s="13">
        <v>53757.67</v>
      </c>
    </row>
    <row r="28" spans="1:5" x14ac:dyDescent="0.2">
      <c r="A28" s="13" t="s">
        <v>327</v>
      </c>
      <c r="B28" s="1" t="d">
        <f t="shared" si="0"/>
        <v>2021-11-27</v>
      </c>
      <c r="C28" s="1" t="str">
        <f t="shared" si="1"/>
        <v>44527</v>
      </c>
      <c r="D28" s="13" t="s">
        <v>375</v>
      </c>
      <c r="E28" s="13">
        <v>54759.05</v>
      </c>
    </row>
    <row r="29" spans="1:5" x14ac:dyDescent="0.2">
      <c r="A29" s="13" t="s">
        <v>328</v>
      </c>
      <c r="B29" s="1" t="d">
        <f t="shared" si="0"/>
        <v>2021-11-28</v>
      </c>
      <c r="C29" s="1" t="str">
        <f t="shared" si="1"/>
        <v>44528</v>
      </c>
      <c r="D29" s="13" t="s">
        <v>404</v>
      </c>
      <c r="E29" s="13">
        <v>57300</v>
      </c>
    </row>
    <row r="30" spans="1:5" x14ac:dyDescent="0.2">
      <c r="A30" s="13" t="s">
        <v>329</v>
      </c>
      <c r="B30" s="1" t="d">
        <f t="shared" si="0"/>
        <v>2021-11-29</v>
      </c>
      <c r="C30" s="1" t="str">
        <f t="shared" si="1"/>
        <v>44529</v>
      </c>
      <c r="D30" s="13" t="s">
        <v>375</v>
      </c>
      <c r="E30" s="13">
        <v>57838.06</v>
      </c>
    </row>
    <row r="31" spans="1:5" x14ac:dyDescent="0.2">
      <c r="A31" s="13" t="s">
        <v>330</v>
      </c>
      <c r="B31" s="1" t="d">
        <f t="shared" si="0"/>
        <v>2021-11-30</v>
      </c>
      <c r="C31" s="1" t="str">
        <f t="shared" si="1"/>
        <v>44530</v>
      </c>
      <c r="D31" s="13" t="s">
        <v>404</v>
      </c>
      <c r="E31" s="13">
        <v>56980.7</v>
      </c>
    </row>
    <row r="32" spans="1:5" x14ac:dyDescent="0.2">
      <c r="A32" s="13" t="s">
        <v>332</v>
      </c>
      <c r="B32" s="1" t="d">
        <f t="shared" si="0"/>
        <v>2021-12-01</v>
      </c>
      <c r="C32" s="1" t="str">
        <f t="shared" si="1"/>
        <v>44531</v>
      </c>
      <c r="D32" s="13" t="s">
        <v>375</v>
      </c>
      <c r="E32" s="13">
        <v>57226.5</v>
      </c>
    </row>
    <row r="33" spans="1:5" x14ac:dyDescent="0.2">
      <c r="A33" s="13" t="s">
        <v>334</v>
      </c>
      <c r="B33" s="1" t="d">
        <f t="shared" si="0"/>
        <v>2021-12-02</v>
      </c>
      <c r="C33" s="1" t="str">
        <f t="shared" si="1"/>
        <v>44532</v>
      </c>
      <c r="D33" s="13" t="s">
        <v>375</v>
      </c>
      <c r="E33" s="13">
        <v>56521.46</v>
      </c>
    </row>
    <row r="34" spans="1:5" x14ac:dyDescent="0.2">
      <c r="A34" s="13" t="s">
        <v>335</v>
      </c>
      <c r="B34" s="1" t="d">
        <f t="shared" si="0"/>
        <v>2021-12-03</v>
      </c>
      <c r="C34" s="1" t="str">
        <f t="shared" si="1"/>
        <v>44533</v>
      </c>
      <c r="D34" s="13" t="s">
        <v>375</v>
      </c>
      <c r="E34" s="13">
        <v>53638.04</v>
      </c>
    </row>
    <row r="35" spans="1:5" x14ac:dyDescent="0.2">
      <c r="A35" s="13" t="s">
        <v>336</v>
      </c>
      <c r="B35" s="1" t="d">
        <f t="shared" si="0"/>
        <v>2021-12-04</v>
      </c>
      <c r="C35" s="1" t="str">
        <f t="shared" si="1"/>
        <v>44534</v>
      </c>
      <c r="D35" s="13" t="s">
        <v>384</v>
      </c>
      <c r="E35" s="13">
        <v>49238.7</v>
      </c>
    </row>
    <row r="36" spans="1:5" x14ac:dyDescent="0.2">
      <c r="A36" s="13" t="s">
        <v>337</v>
      </c>
      <c r="B36" s="1" t="d">
        <f t="shared" si="0"/>
        <v>2021-12-05</v>
      </c>
      <c r="C36" s="1" t="str">
        <f t="shared" si="1"/>
        <v>44535</v>
      </c>
      <c r="D36" s="13" t="s">
        <v>384</v>
      </c>
      <c r="E36" s="13">
        <v>49477.25</v>
      </c>
    </row>
    <row r="37" spans="1:5" x14ac:dyDescent="0.2">
      <c r="A37" s="13" t="s">
        <v>339</v>
      </c>
      <c r="B37" s="1" t="d">
        <f t="shared" si="0"/>
        <v>2021-12-06</v>
      </c>
      <c r="C37" s="1" t="str">
        <f t="shared" si="1"/>
        <v>44536</v>
      </c>
      <c r="D37" s="13" t="s">
        <v>375</v>
      </c>
      <c r="E37" s="13">
        <v>50529.56</v>
      </c>
    </row>
    <row r="38" spans="1:5" x14ac:dyDescent="0.2">
      <c r="A38" s="13" t="s">
        <v>341</v>
      </c>
      <c r="B38" s="1" t="d">
        <f t="shared" si="0"/>
        <v>2021-12-07</v>
      </c>
      <c r="C38" s="1" t="str">
        <f t="shared" si="1"/>
        <v>44537</v>
      </c>
      <c r="D38" s="13" t="s">
        <v>375</v>
      </c>
      <c r="E38" s="13">
        <v>50625.48</v>
      </c>
    </row>
    <row r="39" spans="1:5" x14ac:dyDescent="0.2">
      <c r="A39" s="13" t="s">
        <v>342</v>
      </c>
      <c r="B39" s="1" t="d">
        <f t="shared" si="0"/>
        <v>2021-12-08</v>
      </c>
      <c r="C39" s="1" t="str">
        <f t="shared" si="1"/>
        <v>44538</v>
      </c>
      <c r="D39" s="13" t="s">
        <v>404</v>
      </c>
      <c r="E39" s="13">
        <v>50515.1</v>
      </c>
    </row>
    <row r="40" spans="1:5" x14ac:dyDescent="0.2">
      <c r="A40" s="13" t="s">
        <v>343</v>
      </c>
      <c r="B40" s="1" t="d">
        <f t="shared" si="0"/>
        <v>2021-12-09</v>
      </c>
      <c r="C40" s="1" t="str">
        <f t="shared" si="1"/>
        <v>44539</v>
      </c>
      <c r="D40" s="13" t="s">
        <v>375</v>
      </c>
      <c r="E40" s="13">
        <v>47568.43</v>
      </c>
    </row>
    <row r="41" spans="1:5" x14ac:dyDescent="0.2">
      <c r="A41" s="13" t="s">
        <v>344</v>
      </c>
      <c r="B41" s="1" t="d">
        <f t="shared" si="0"/>
        <v>2021-12-10</v>
      </c>
      <c r="C41" s="1" t="str">
        <f t="shared" si="1"/>
        <v>44540</v>
      </c>
      <c r="D41" s="13" t="s">
        <v>384</v>
      </c>
      <c r="E41" s="13">
        <v>47156.04</v>
      </c>
    </row>
    <row r="42" spans="1:5" x14ac:dyDescent="0.2">
      <c r="A42" s="13" t="s">
        <v>345</v>
      </c>
      <c r="B42" s="1" t="d">
        <f t="shared" si="0"/>
        <v>2021-12-11</v>
      </c>
      <c r="C42" s="1" t="str">
        <f t="shared" si="1"/>
        <v>44541</v>
      </c>
      <c r="D42" s="13" t="s">
        <v>384</v>
      </c>
      <c r="E42" s="13">
        <v>49402.3</v>
      </c>
    </row>
    <row r="43" spans="1:5" x14ac:dyDescent="0.2">
      <c r="A43" s="13" t="s">
        <v>346</v>
      </c>
      <c r="B43" s="1" t="d">
        <f t="shared" si="0"/>
        <v>2021-12-12</v>
      </c>
      <c r="C43" s="1" t="str">
        <f t="shared" si="1"/>
        <v>44542</v>
      </c>
      <c r="D43" s="13" t="s">
        <v>375</v>
      </c>
      <c r="E43" s="13">
        <v>50089.64</v>
      </c>
    </row>
    <row r="44" spans="1:5" x14ac:dyDescent="0.2">
      <c r="A44" s="13" t="s">
        <v>348</v>
      </c>
      <c r="B44" s="1" t="d">
        <f t="shared" si="0"/>
        <v>2021-12-13</v>
      </c>
      <c r="C44" s="1" t="str">
        <f t="shared" si="1"/>
        <v>44543</v>
      </c>
      <c r="D44" s="13" t="s">
        <v>306</v>
      </c>
      <c r="E44" s="13">
        <v>46725.02</v>
      </c>
    </row>
    <row r="45" spans="1:5" x14ac:dyDescent="0.2">
      <c r="A45" s="13" t="s">
        <v>349</v>
      </c>
      <c r="B45" s="1" t="d">
        <f t="shared" si="0"/>
        <v>2021-12-14</v>
      </c>
      <c r="C45" s="1" t="str">
        <f t="shared" si="1"/>
        <v>44544</v>
      </c>
      <c r="D45" s="13" t="s">
        <v>375</v>
      </c>
      <c r="E45" s="13">
        <v>48367.43</v>
      </c>
    </row>
    <row r="46" spans="1:5" x14ac:dyDescent="0.2">
      <c r="A46" s="13" t="s">
        <v>350</v>
      </c>
      <c r="B46" s="1" t="d">
        <f t="shared" si="0"/>
        <v>2021-12-15</v>
      </c>
      <c r="C46" s="1" t="str">
        <f t="shared" si="1"/>
        <v>44545</v>
      </c>
      <c r="D46" s="13" t="s">
        <v>404</v>
      </c>
      <c r="E46" s="13">
        <v>48881.3</v>
      </c>
    </row>
    <row r="47" spans="1:5" x14ac:dyDescent="0.2">
      <c r="A47" s="13" t="s">
        <v>351</v>
      </c>
      <c r="B47" s="1" t="d">
        <f t="shared" si="0"/>
        <v>2021-12-16</v>
      </c>
      <c r="C47" s="1" t="str">
        <f t="shared" si="1"/>
        <v>44546</v>
      </c>
      <c r="D47" s="13" t="s">
        <v>404</v>
      </c>
      <c r="E47" s="13">
        <v>47631</v>
      </c>
    </row>
    <row r="48" spans="1:5" x14ac:dyDescent="0.2">
      <c r="A48" s="13" t="s">
        <v>352</v>
      </c>
      <c r="B48" s="1" t="d">
        <f t="shared" si="0"/>
        <v>2021-12-17</v>
      </c>
      <c r="C48" s="1" t="str">
        <f t="shared" si="1"/>
        <v>44547</v>
      </c>
      <c r="D48" s="13" t="s">
        <v>375</v>
      </c>
      <c r="E48" s="13">
        <v>46166.5</v>
      </c>
    </row>
    <row r="49" spans="1:5" x14ac:dyDescent="0.2">
      <c r="A49" s="13" t="s">
        <v>353</v>
      </c>
      <c r="B49" s="1" t="d">
        <f t="shared" si="0"/>
        <v>2021-12-18</v>
      </c>
      <c r="C49" s="1" t="str">
        <f t="shared" si="1"/>
        <v>44548</v>
      </c>
      <c r="D49" s="13" t="s">
        <v>375</v>
      </c>
      <c r="E49" s="13">
        <v>46859.46</v>
      </c>
    </row>
    <row r="50" spans="1:5" x14ac:dyDescent="0.2">
      <c r="A50" s="13" t="s">
        <v>354</v>
      </c>
      <c r="B50" s="1" t="d">
        <f t="shared" si="0"/>
        <v>2021-12-19</v>
      </c>
      <c r="C50" s="1" t="str">
        <f t="shared" si="1"/>
        <v>44549</v>
      </c>
      <c r="D50" s="13" t="s">
        <v>375</v>
      </c>
      <c r="E50" s="13">
        <v>46687.19</v>
      </c>
    </row>
    <row r="51" spans="1:5" x14ac:dyDescent="0.2">
      <c r="A51" s="13" t="s">
        <v>355</v>
      </c>
      <c r="B51" s="1" t="d">
        <f t="shared" si="0"/>
        <v>2021-12-20</v>
      </c>
      <c r="C51" s="1" t="str">
        <f t="shared" si="1"/>
        <v>44550</v>
      </c>
      <c r="D51" s="13" t="s">
        <v>384</v>
      </c>
      <c r="E51" s="13">
        <v>46919.53</v>
      </c>
    </row>
    <row r="52" spans="1:5" x14ac:dyDescent="0.2">
      <c r="A52" s="13" t="s">
        <v>356</v>
      </c>
      <c r="B52" s="1" t="d">
        <f t="shared" si="0"/>
        <v>2021-12-21</v>
      </c>
      <c r="C52" s="1" t="str">
        <f t="shared" si="1"/>
        <v>44551</v>
      </c>
      <c r="D52" s="13" t="s">
        <v>375</v>
      </c>
      <c r="E52" s="13">
        <v>48914.7</v>
      </c>
    </row>
    <row r="53" spans="1:5" x14ac:dyDescent="0.2">
      <c r="A53" s="13" t="s">
        <v>357</v>
      </c>
      <c r="B53" s="1" t="d">
        <f t="shared" si="0"/>
        <v>2021-12-22</v>
      </c>
      <c r="C53" s="1" t="str">
        <f t="shared" si="1"/>
        <v>44552</v>
      </c>
      <c r="D53" s="13" t="s">
        <v>375</v>
      </c>
      <c r="E53" s="13">
        <v>48608.62</v>
      </c>
    </row>
    <row r="54" spans="1:5" x14ac:dyDescent="0.2">
      <c r="A54" s="13" t="s">
        <v>358</v>
      </c>
      <c r="B54" s="1" t="d">
        <f t="shared" si="0"/>
        <v>2021-12-23</v>
      </c>
      <c r="C54" s="1" t="str">
        <f t="shared" si="1"/>
        <v>44553</v>
      </c>
      <c r="D54" s="13" t="s">
        <v>404</v>
      </c>
      <c r="E54" s="13">
        <v>50818.8</v>
      </c>
    </row>
    <row r="55" spans="1:5" x14ac:dyDescent="0.2">
      <c r="A55" s="13" t="s">
        <v>359</v>
      </c>
      <c r="B55" s="1" t="d">
        <f t="shared" si="0"/>
        <v>2021-12-24</v>
      </c>
      <c r="C55" s="1" t="str">
        <f t="shared" si="1"/>
        <v>44554</v>
      </c>
      <c r="D55" s="13" t="s">
        <v>306</v>
      </c>
      <c r="E55" s="13">
        <v>50841.48</v>
      </c>
    </row>
    <row r="56" spans="1:5" x14ac:dyDescent="0.2">
      <c r="A56" s="13" t="s">
        <v>360</v>
      </c>
      <c r="B56" s="1" t="d">
        <f t="shared" si="0"/>
        <v>2021-12-25</v>
      </c>
      <c r="C56" s="1" t="str">
        <f t="shared" si="1"/>
        <v>44555</v>
      </c>
      <c r="D56" s="13" t="s">
        <v>375</v>
      </c>
      <c r="E56" s="13">
        <v>50428.31</v>
      </c>
    </row>
    <row r="57" spans="1:5" x14ac:dyDescent="0.2">
      <c r="A57" s="13" t="s">
        <v>361</v>
      </c>
      <c r="B57" s="1" t="d">
        <f t="shared" si="0"/>
        <v>2021-12-26</v>
      </c>
      <c r="C57" s="1" t="str">
        <f t="shared" si="1"/>
        <v>44556</v>
      </c>
      <c r="D57" s="13" t="s">
        <v>404</v>
      </c>
      <c r="E57" s="13">
        <v>50797.3</v>
      </c>
    </row>
    <row r="58" spans="1:5" x14ac:dyDescent="0.2">
      <c r="A58" s="13" t="s">
        <v>362</v>
      </c>
      <c r="B58" s="1" t="d">
        <f t="shared" si="0"/>
        <v>2021-12-27</v>
      </c>
      <c r="C58" s="1" t="str">
        <f t="shared" si="1"/>
        <v>44557</v>
      </c>
      <c r="D58" s="13" t="s">
        <v>404</v>
      </c>
      <c r="E58" s="13">
        <v>50687.4</v>
      </c>
    </row>
    <row r="59" spans="1:5" x14ac:dyDescent="0.2">
      <c r="A59" s="13" t="s">
        <v>363</v>
      </c>
      <c r="B59" s="1" t="d">
        <f t="shared" si="0"/>
        <v>2021-12-28</v>
      </c>
      <c r="C59" s="1" t="str">
        <f t="shared" si="1"/>
        <v>44558</v>
      </c>
      <c r="D59" s="13" t="s">
        <v>375</v>
      </c>
      <c r="E59" s="13">
        <v>47543.09</v>
      </c>
    </row>
    <row r="60" spans="1:5" x14ac:dyDescent="0.2">
      <c r="A60" s="13" t="s">
        <v>364</v>
      </c>
      <c r="B60" s="1" t="d">
        <f t="shared" si="0"/>
        <v>2021-12-29</v>
      </c>
      <c r="C60" s="1" t="str">
        <f t="shared" si="1"/>
        <v>44559</v>
      </c>
      <c r="D60" s="13" t="s">
        <v>375</v>
      </c>
      <c r="E60" s="13">
        <v>46471.24</v>
      </c>
    </row>
    <row r="61" spans="1:5" x14ac:dyDescent="0.2">
      <c r="A61" s="13" t="s">
        <v>365</v>
      </c>
      <c r="B61" s="1" t="d">
        <f t="shared" si="0"/>
        <v>2021-12-30</v>
      </c>
      <c r="C61" s="1" t="str">
        <f t="shared" si="1"/>
        <v>44560</v>
      </c>
      <c r="D61" s="13" t="s">
        <v>375</v>
      </c>
      <c r="E61" s="13">
        <v>47122.080000000002</v>
      </c>
    </row>
    <row r="62" spans="1:5" x14ac:dyDescent="0.2">
      <c r="A62" s="13" t="s">
        <v>366</v>
      </c>
      <c r="B62" s="1" t="d">
        <f t="shared" si="0"/>
        <v>2021-12-31</v>
      </c>
      <c r="C62" s="1" t="str">
        <f t="shared" si="1"/>
        <v>44561</v>
      </c>
      <c r="D62" s="13" t="s">
        <v>375</v>
      </c>
      <c r="E62" s="13">
        <v>46211.24</v>
      </c>
    </row>
    <row r="63" spans="1:5" x14ac:dyDescent="0.2">
      <c r="A63" s="13" t="s">
        <v>367</v>
      </c>
      <c r="B63" s="1" t="d">
        <f t="shared" si="0"/>
        <v>2022-01-01</v>
      </c>
      <c r="C63" s="1" t="str">
        <f t="shared" si="1"/>
        <v>44562</v>
      </c>
      <c r="D63" s="13" t="s">
        <v>375</v>
      </c>
      <c r="E63" s="13">
        <v>47733.43</v>
      </c>
    </row>
    <row r="64" spans="1:5" x14ac:dyDescent="0.2">
      <c r="A64" s="13" t="s">
        <v>368</v>
      </c>
      <c r="B64" s="1" t="d">
        <f t="shared" si="0"/>
        <v>2022-01-02</v>
      </c>
      <c r="C64" s="1" t="str">
        <f t="shared" si="1"/>
        <v>44563</v>
      </c>
      <c r="D64" s="13" t="s">
        <v>375</v>
      </c>
      <c r="E64" s="13">
        <v>47299.07</v>
      </c>
    </row>
    <row r="65" spans="1:5" x14ac:dyDescent="0.2">
      <c r="A65" s="13" t="s">
        <v>369</v>
      </c>
      <c r="B65" s="1" t="d">
        <f t="shared" si="0"/>
        <v>2022-01-03</v>
      </c>
      <c r="C65" s="1" t="str">
        <f t="shared" si="1"/>
        <v>44564</v>
      </c>
      <c r="D65" s="13" t="s">
        <v>404</v>
      </c>
      <c r="E65" s="13">
        <v>46452.6</v>
      </c>
    </row>
    <row r="66" spans="1:5" x14ac:dyDescent="0.2">
      <c r="A66" s="13" t="s">
        <v>370</v>
      </c>
      <c r="B66" s="1" t="d">
        <f t="shared" si="0"/>
        <v>2022-01-04</v>
      </c>
      <c r="C66" s="1" t="str">
        <f t="shared" si="1"/>
        <v>44565</v>
      </c>
      <c r="D66" s="13" t="s">
        <v>375</v>
      </c>
      <c r="E66" s="13">
        <v>45814.61</v>
      </c>
    </row>
    <row r="67" spans="1:5" x14ac:dyDescent="0.2">
      <c r="A67" s="13" t="s">
        <v>371</v>
      </c>
      <c r="B67" s="1" t="d">
        <f t="shared" ref="B67:B105" si="2">DATE(RIGHT(A67,4),LEFT(RIGHT(A67,7),2),RIGHT(LEFT(A67,3),2))</f>
        <v>2022-01-05</v>
      </c>
      <c r="C67" s="1" t="str">
        <f t="shared" ref="C67:C105" si="3">_xlfn.VALUETOTEXT(B67)</f>
        <v>44566</v>
      </c>
      <c r="D67" s="13" t="s">
        <v>306</v>
      </c>
      <c r="E67" s="13">
        <v>43435.8</v>
      </c>
    </row>
    <row r="68" spans="1:5" x14ac:dyDescent="0.2">
      <c r="A68" s="13" t="s">
        <v>373</v>
      </c>
      <c r="B68" s="1" t="d">
        <f t="shared" si="2"/>
        <v>2022-01-06</v>
      </c>
      <c r="C68" s="1" t="str">
        <f t="shared" si="3"/>
        <v>44567</v>
      </c>
      <c r="D68" s="13" t="s">
        <v>375</v>
      </c>
      <c r="E68" s="13">
        <v>43083.76</v>
      </c>
    </row>
    <row r="69" spans="1:5" x14ac:dyDescent="0.2">
      <c r="A69" s="13" t="s">
        <v>374</v>
      </c>
      <c r="B69" s="1" t="d">
        <f t="shared" si="2"/>
        <v>2022-01-07</v>
      </c>
      <c r="C69" s="1" t="str">
        <f t="shared" si="3"/>
        <v>44568</v>
      </c>
      <c r="D69" s="13" t="s">
        <v>384</v>
      </c>
      <c r="E69" s="13">
        <v>41556.53</v>
      </c>
    </row>
    <row r="70" spans="1:5" x14ac:dyDescent="0.2">
      <c r="A70" s="13" t="s">
        <v>376</v>
      </c>
      <c r="B70" s="1" t="d">
        <f t="shared" si="2"/>
        <v>2022-01-08</v>
      </c>
      <c r="C70" s="1" t="str">
        <f t="shared" si="3"/>
        <v>44569</v>
      </c>
      <c r="D70" s="13" t="s">
        <v>375</v>
      </c>
      <c r="E70" s="13">
        <v>41684.839999999997</v>
      </c>
    </row>
    <row r="71" spans="1:5" x14ac:dyDescent="0.2">
      <c r="A71" s="13" t="s">
        <v>377</v>
      </c>
      <c r="B71" s="1" t="d">
        <f t="shared" si="2"/>
        <v>2022-01-09</v>
      </c>
      <c r="C71" s="1" t="str">
        <f t="shared" si="3"/>
        <v>44570</v>
      </c>
      <c r="D71" s="13" t="s">
        <v>306</v>
      </c>
      <c r="E71" s="13">
        <v>41875.81</v>
      </c>
    </row>
    <row r="72" spans="1:5" x14ac:dyDescent="0.2">
      <c r="A72" s="13" t="s">
        <v>378</v>
      </c>
      <c r="B72" s="1" t="d">
        <f t="shared" si="2"/>
        <v>2022-01-10</v>
      </c>
      <c r="C72" s="1" t="str">
        <f t="shared" si="3"/>
        <v>44571</v>
      </c>
      <c r="D72" s="13" t="s">
        <v>375</v>
      </c>
      <c r="E72" s="13">
        <v>41824.07</v>
      </c>
    </row>
    <row r="73" spans="1:5" x14ac:dyDescent="0.2">
      <c r="A73" s="13" t="s">
        <v>379</v>
      </c>
      <c r="B73" s="1" t="d">
        <f t="shared" si="2"/>
        <v>2022-01-11</v>
      </c>
      <c r="C73" s="1" t="str">
        <f t="shared" si="3"/>
        <v>44572</v>
      </c>
      <c r="D73" s="13" t="s">
        <v>384</v>
      </c>
      <c r="E73" s="13">
        <v>42752.7</v>
      </c>
    </row>
    <row r="74" spans="1:5" x14ac:dyDescent="0.2">
      <c r="A74" s="13" t="s">
        <v>381</v>
      </c>
      <c r="B74" s="1" t="d">
        <f t="shared" si="2"/>
        <v>2022-01-12</v>
      </c>
      <c r="C74" s="1" t="str">
        <f t="shared" si="3"/>
        <v>44573</v>
      </c>
      <c r="D74" s="13" t="s">
        <v>375</v>
      </c>
      <c r="E74" s="13">
        <v>43920.37</v>
      </c>
    </row>
    <row r="75" spans="1:5" x14ac:dyDescent="0.2">
      <c r="A75" s="13" t="s">
        <v>382</v>
      </c>
      <c r="B75" s="1" t="d">
        <f t="shared" si="2"/>
        <v>2022-01-13</v>
      </c>
      <c r="C75" s="1" t="str">
        <f t="shared" si="3"/>
        <v>44574</v>
      </c>
      <c r="D75" s="13" t="s">
        <v>306</v>
      </c>
      <c r="E75" s="13">
        <v>42571.94</v>
      </c>
    </row>
    <row r="76" spans="1:5" x14ac:dyDescent="0.2">
      <c r="A76" s="13" t="s">
        <v>383</v>
      </c>
      <c r="B76" s="1" t="d">
        <f t="shared" si="2"/>
        <v>2022-01-14</v>
      </c>
      <c r="C76" s="1" t="str">
        <f t="shared" si="3"/>
        <v>44575</v>
      </c>
      <c r="D76" s="13" t="s">
        <v>404</v>
      </c>
      <c r="E76" s="13">
        <v>43090</v>
      </c>
    </row>
    <row r="77" spans="1:5" x14ac:dyDescent="0.2">
      <c r="A77" s="13" t="s">
        <v>385</v>
      </c>
      <c r="B77" s="1" t="d">
        <f t="shared" si="2"/>
        <v>2022-01-15</v>
      </c>
      <c r="C77" s="1" t="str">
        <f t="shared" si="3"/>
        <v>44576</v>
      </c>
      <c r="D77" s="13" t="s">
        <v>375</v>
      </c>
      <c r="E77" s="13">
        <v>43098.2</v>
      </c>
    </row>
    <row r="78" spans="1:5" x14ac:dyDescent="0.2">
      <c r="A78" s="13" t="s">
        <v>386</v>
      </c>
      <c r="B78" s="1" t="d">
        <f t="shared" si="2"/>
        <v>2022-01-16</v>
      </c>
      <c r="C78" s="1" t="str">
        <f t="shared" si="3"/>
        <v>44577</v>
      </c>
      <c r="D78" s="13" t="s">
        <v>375</v>
      </c>
      <c r="E78" s="13">
        <v>43104.34</v>
      </c>
    </row>
    <row r="79" spans="1:5" x14ac:dyDescent="0.2">
      <c r="A79" s="13" t="s">
        <v>387</v>
      </c>
      <c r="B79" s="1" t="d">
        <f t="shared" si="2"/>
        <v>2022-01-17</v>
      </c>
      <c r="C79" s="1" t="str">
        <f t="shared" si="3"/>
        <v>44578</v>
      </c>
      <c r="D79" s="13" t="s">
        <v>375</v>
      </c>
      <c r="E79" s="13">
        <v>42218.01</v>
      </c>
    </row>
    <row r="80" spans="1:5" x14ac:dyDescent="0.2">
      <c r="A80" s="13" t="s">
        <v>388</v>
      </c>
      <c r="B80" s="1" t="d">
        <f t="shared" si="2"/>
        <v>2022-01-18</v>
      </c>
      <c r="C80" s="1" t="str">
        <f t="shared" si="3"/>
        <v>44579</v>
      </c>
      <c r="D80" s="13" t="s">
        <v>375</v>
      </c>
      <c r="E80" s="13">
        <v>42369.74</v>
      </c>
    </row>
    <row r="81" spans="1:5" x14ac:dyDescent="0.2">
      <c r="A81" s="13" t="s">
        <v>389</v>
      </c>
      <c r="B81" s="1" t="d">
        <f t="shared" si="2"/>
        <v>2022-01-19</v>
      </c>
      <c r="C81" s="1" t="str">
        <f t="shared" si="3"/>
        <v>44580</v>
      </c>
      <c r="D81" s="13" t="s">
        <v>375</v>
      </c>
      <c r="E81" s="13">
        <v>41674.269999999997</v>
      </c>
    </row>
    <row r="82" spans="1:5" x14ac:dyDescent="0.2">
      <c r="A82" s="13" t="s">
        <v>390</v>
      </c>
      <c r="B82" s="1" t="d">
        <f t="shared" si="2"/>
        <v>2022-01-20</v>
      </c>
      <c r="C82" s="1" t="str">
        <f t="shared" si="3"/>
        <v>44581</v>
      </c>
      <c r="D82" s="13" t="s">
        <v>375</v>
      </c>
      <c r="E82" s="13">
        <v>40670.97</v>
      </c>
    </row>
    <row r="83" spans="1:5" x14ac:dyDescent="0.2">
      <c r="A83" s="13" t="s">
        <v>391</v>
      </c>
      <c r="B83" s="1" t="d">
        <f t="shared" si="2"/>
        <v>2022-01-21</v>
      </c>
      <c r="C83" s="1" t="str">
        <f t="shared" si="3"/>
        <v>44582</v>
      </c>
      <c r="D83" s="13" t="s">
        <v>375</v>
      </c>
      <c r="E83" s="13">
        <v>36456.94</v>
      </c>
    </row>
    <row r="84" spans="1:5" x14ac:dyDescent="0.2">
      <c r="A84" s="13" t="s">
        <v>392</v>
      </c>
      <c r="B84" s="1" t="d">
        <f t="shared" si="2"/>
        <v>2022-01-22</v>
      </c>
      <c r="C84" s="1" t="str">
        <f t="shared" si="3"/>
        <v>44583</v>
      </c>
      <c r="D84" s="13" t="s">
        <v>375</v>
      </c>
      <c r="E84" s="13">
        <v>35066.43</v>
      </c>
    </row>
    <row r="85" spans="1:5" x14ac:dyDescent="0.2">
      <c r="A85" s="13" t="s">
        <v>393</v>
      </c>
      <c r="B85" s="1" t="d">
        <f t="shared" si="2"/>
        <v>2022-01-23</v>
      </c>
      <c r="C85" s="1" t="str">
        <f t="shared" si="3"/>
        <v>44584</v>
      </c>
      <c r="D85" s="13" t="s">
        <v>375</v>
      </c>
      <c r="E85" s="13">
        <v>36282.47</v>
      </c>
    </row>
    <row r="86" spans="1:5" x14ac:dyDescent="0.2">
      <c r="A86" s="13" t="s">
        <v>394</v>
      </c>
      <c r="B86" s="1" t="d">
        <f t="shared" si="2"/>
        <v>2022-01-24</v>
      </c>
      <c r="C86" s="1" t="str">
        <f t="shared" si="3"/>
        <v>44585</v>
      </c>
      <c r="D86" s="13" t="s">
        <v>375</v>
      </c>
      <c r="E86" s="13">
        <v>36693.32</v>
      </c>
    </row>
    <row r="87" spans="1:5" x14ac:dyDescent="0.2">
      <c r="A87" s="13" t="s">
        <v>395</v>
      </c>
      <c r="B87" s="1" t="d">
        <f t="shared" si="2"/>
        <v>2022-01-25</v>
      </c>
      <c r="C87" s="1" t="str">
        <f t="shared" si="3"/>
        <v>44586</v>
      </c>
      <c r="D87" s="13" t="s">
        <v>375</v>
      </c>
      <c r="E87" s="13">
        <v>36980</v>
      </c>
    </row>
    <row r="88" spans="1:5" x14ac:dyDescent="0.2">
      <c r="A88" s="13" t="s">
        <v>396</v>
      </c>
      <c r="B88" s="1" t="d">
        <f t="shared" si="2"/>
        <v>2022-01-26</v>
      </c>
      <c r="C88" s="1" t="str">
        <f t="shared" si="3"/>
        <v>44587</v>
      </c>
      <c r="D88" s="13" t="s">
        <v>306</v>
      </c>
      <c r="E88" s="13">
        <v>36829.32</v>
      </c>
    </row>
    <row r="89" spans="1:5" x14ac:dyDescent="0.2">
      <c r="A89" s="13" t="s">
        <v>397</v>
      </c>
      <c r="B89" s="1" t="d">
        <f t="shared" si="2"/>
        <v>2022-01-27</v>
      </c>
      <c r="C89" s="1" t="str">
        <f t="shared" si="3"/>
        <v>44588</v>
      </c>
      <c r="D89" s="13" t="s">
        <v>375</v>
      </c>
      <c r="E89" s="13">
        <v>37188.370000000003</v>
      </c>
    </row>
    <row r="90" spans="1:5" x14ac:dyDescent="0.2">
      <c r="A90" s="13" t="s">
        <v>398</v>
      </c>
      <c r="B90" s="1" t="d">
        <f t="shared" si="2"/>
        <v>2022-01-28</v>
      </c>
      <c r="C90" s="1" t="str">
        <f t="shared" si="3"/>
        <v>44589</v>
      </c>
      <c r="D90" s="13" t="s">
        <v>375</v>
      </c>
      <c r="E90" s="13">
        <v>37741.9</v>
      </c>
    </row>
    <row r="91" spans="1:5" x14ac:dyDescent="0.2">
      <c r="A91" s="13" t="s">
        <v>399</v>
      </c>
      <c r="B91" s="1" t="d">
        <f t="shared" si="2"/>
        <v>2022-01-29</v>
      </c>
      <c r="C91" s="1" t="str">
        <f t="shared" si="3"/>
        <v>44590</v>
      </c>
      <c r="D91" s="13" t="s">
        <v>384</v>
      </c>
      <c r="E91" s="13">
        <v>38175.17</v>
      </c>
    </row>
    <row r="92" spans="1:5" x14ac:dyDescent="0.2">
      <c r="A92" s="13" t="s">
        <v>400</v>
      </c>
      <c r="B92" s="1" t="d">
        <f t="shared" si="2"/>
        <v>2022-01-30</v>
      </c>
      <c r="C92" s="1" t="str">
        <f t="shared" si="3"/>
        <v>44591</v>
      </c>
      <c r="D92" s="13" t="s">
        <v>375</v>
      </c>
      <c r="E92" s="13">
        <v>37901.35</v>
      </c>
    </row>
    <row r="93" spans="1:5" x14ac:dyDescent="0.2">
      <c r="A93" s="13" t="s">
        <v>401</v>
      </c>
      <c r="B93" s="1" t="d">
        <f t="shared" si="2"/>
        <v>2022-01-31</v>
      </c>
      <c r="C93" s="1" t="str">
        <f t="shared" si="3"/>
        <v>44592</v>
      </c>
      <c r="D93" s="13" t="s">
        <v>375</v>
      </c>
      <c r="E93" s="13">
        <v>38491.93</v>
      </c>
    </row>
    <row r="94" spans="1:5" x14ac:dyDescent="0.2">
      <c r="A94" s="13" t="s">
        <v>402</v>
      </c>
      <c r="B94" s="1" t="d">
        <f t="shared" si="2"/>
        <v>2022-02-01</v>
      </c>
      <c r="C94" s="1" t="str">
        <f t="shared" si="3"/>
        <v>44593</v>
      </c>
      <c r="D94" s="13" t="s">
        <v>375</v>
      </c>
      <c r="E94" s="13">
        <v>38716.879999999997</v>
      </c>
    </row>
    <row r="95" spans="1:5" x14ac:dyDescent="0.2">
      <c r="A95" s="13" t="s">
        <v>403</v>
      </c>
      <c r="B95" s="1" t="d">
        <f t="shared" si="2"/>
        <v>2022-02-02</v>
      </c>
      <c r="C95" s="1" t="str">
        <f t="shared" si="3"/>
        <v>44594</v>
      </c>
      <c r="D95" s="13" t="s">
        <v>384</v>
      </c>
      <c r="E95" s="13">
        <v>36909.47</v>
      </c>
    </row>
    <row r="96" spans="1:5" x14ac:dyDescent="0.2">
      <c r="A96" s="13" t="s">
        <v>405</v>
      </c>
      <c r="B96" s="1" t="d">
        <f t="shared" si="2"/>
        <v>2022-02-03</v>
      </c>
      <c r="C96" s="1" t="str">
        <f t="shared" si="3"/>
        <v>44595</v>
      </c>
      <c r="D96" s="13" t="s">
        <v>404</v>
      </c>
      <c r="E96" s="13">
        <v>37324.400000000001</v>
      </c>
    </row>
    <row r="97" spans="1:5" x14ac:dyDescent="0.2">
      <c r="A97" s="13" t="s">
        <v>406</v>
      </c>
      <c r="B97" s="1" t="d">
        <f t="shared" si="2"/>
        <v>2022-02-04</v>
      </c>
      <c r="C97" s="1" t="str">
        <f t="shared" si="3"/>
        <v>44596</v>
      </c>
      <c r="D97" s="13" t="s">
        <v>384</v>
      </c>
      <c r="E97" s="13">
        <v>41603.46</v>
      </c>
    </row>
    <row r="98" spans="1:5" x14ac:dyDescent="0.2">
      <c r="A98" s="13" t="s">
        <v>407</v>
      </c>
      <c r="B98" s="1" t="d">
        <f t="shared" si="2"/>
        <v>2022-02-05</v>
      </c>
      <c r="C98" s="1" t="str">
        <f t="shared" si="3"/>
        <v>44597</v>
      </c>
      <c r="D98" s="13" t="s">
        <v>375</v>
      </c>
      <c r="E98" s="13">
        <v>41404.85</v>
      </c>
    </row>
    <row r="99" spans="1:5" x14ac:dyDescent="0.2">
      <c r="A99" s="13" t="s">
        <v>408</v>
      </c>
      <c r="B99" s="1" t="d">
        <f t="shared" si="2"/>
        <v>2022-02-06</v>
      </c>
      <c r="C99" s="1" t="str">
        <f t="shared" si="3"/>
        <v>44598</v>
      </c>
      <c r="D99" s="13" t="s">
        <v>375</v>
      </c>
      <c r="E99" s="13">
        <v>42415.16</v>
      </c>
    </row>
    <row r="100" spans="1:5" x14ac:dyDescent="0.2">
      <c r="A100" s="13" t="s">
        <v>409</v>
      </c>
      <c r="B100" s="1" t="d">
        <f t="shared" si="2"/>
        <v>2022-02-07</v>
      </c>
      <c r="C100" s="1" t="str">
        <f t="shared" si="3"/>
        <v>44599</v>
      </c>
      <c r="D100" s="13" t="s">
        <v>404</v>
      </c>
      <c r="E100" s="13">
        <v>43867.199999999997</v>
      </c>
    </row>
    <row r="101" spans="1:5" x14ac:dyDescent="0.2">
      <c r="A101" s="13" t="s">
        <v>410</v>
      </c>
      <c r="B101" s="1" t="d">
        <f t="shared" si="2"/>
        <v>2022-02-08</v>
      </c>
      <c r="C101" s="1" t="str">
        <f t="shared" si="3"/>
        <v>44600</v>
      </c>
      <c r="D101" s="13" t="s">
        <v>404</v>
      </c>
      <c r="E101" s="13">
        <v>44079.1</v>
      </c>
    </row>
    <row r="102" spans="1:5" x14ac:dyDescent="0.2">
      <c r="A102" s="13" t="s">
        <v>411</v>
      </c>
      <c r="B102" s="1" t="d">
        <f t="shared" si="2"/>
        <v>2022-02-09</v>
      </c>
      <c r="C102" s="1" t="str">
        <f t="shared" si="3"/>
        <v>44601</v>
      </c>
      <c r="D102" s="13" t="s">
        <v>375</v>
      </c>
      <c r="E102" s="13">
        <v>44416.35</v>
      </c>
    </row>
    <row r="103" spans="1:5" x14ac:dyDescent="0.2">
      <c r="A103" s="13" t="s">
        <v>412</v>
      </c>
      <c r="B103" s="1" t="d">
        <f t="shared" si="2"/>
        <v>2022-02-10</v>
      </c>
      <c r="C103" s="1" t="str">
        <f t="shared" si="3"/>
        <v>44602</v>
      </c>
      <c r="D103" s="13" t="s">
        <v>375</v>
      </c>
      <c r="E103" s="13">
        <v>43527.71</v>
      </c>
    </row>
    <row r="104" spans="1:5" x14ac:dyDescent="0.2">
      <c r="A104" s="13" t="s">
        <v>413</v>
      </c>
      <c r="B104" s="1" t="d">
        <f t="shared" si="2"/>
        <v>2022-02-11</v>
      </c>
      <c r="C104" s="1" t="str">
        <f t="shared" si="3"/>
        <v>44603</v>
      </c>
      <c r="D104" s="13" t="s">
        <v>375</v>
      </c>
      <c r="E104" s="13">
        <v>42386.47</v>
      </c>
    </row>
    <row r="105" spans="1:5" x14ac:dyDescent="0.2">
      <c r="A105" s="13" t="s">
        <v>414</v>
      </c>
      <c r="B105" s="1" t="d">
        <f t="shared" si="2"/>
        <v>2022-02-12</v>
      </c>
      <c r="C105" s="1" t="str">
        <f t="shared" si="3"/>
        <v>44604</v>
      </c>
      <c r="D105" s="13" t="s">
        <v>384</v>
      </c>
      <c r="E105" s="13">
        <v>42241.96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E76F-A738-5944-AA5D-CB43E8B3A376}">
  <dimension ref="A1:E105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C1" t="s">
        <v>293</v>
      </c>
      <c r="D1" t="s">
        <v>294</v>
      </c>
      <c r="E1" t="s">
        <v>295</v>
      </c>
    </row>
    <row r="2" spans="1:5" x14ac:dyDescent="0.2">
      <c r="A2" t="s">
        <v>296</v>
      </c>
      <c r="B2" s="1" t="d">
        <f>DATE(RIGHT(A2,4),LEFT(RIGHT(A2,7),2),RIGHT(LEFT(A2,3),2))</f>
        <v>2021-11-01</v>
      </c>
      <c r="C2" s="1" t="str">
        <f>_xlfn.VALUETOTEXT(B2)</f>
        <v>44501</v>
      </c>
      <c r="D2" t="s">
        <v>297</v>
      </c>
      <c r="E2">
        <v>60911.11</v>
      </c>
    </row>
    <row r="3" spans="1:5" x14ac:dyDescent="0.2">
      <c r="A3" t="s">
        <v>298</v>
      </c>
      <c r="B3" s="1" t="d">
        <f t="shared" ref="B3:B66" si="0">DATE(RIGHT(A3,4),LEFT(RIGHT(A3,7),2),RIGHT(LEFT(A3,3),2))</f>
        <v>2021-11-02</v>
      </c>
      <c r="C3" s="1" t="str">
        <f t="shared" ref="C3:C66" si="1">_xlfn.VALUETOTEXT(B3)</f>
        <v>44502</v>
      </c>
      <c r="D3" t="s">
        <v>297</v>
      </c>
      <c r="E3">
        <v>63219.99</v>
      </c>
    </row>
    <row r="4" spans="1:5" x14ac:dyDescent="0.2">
      <c r="A4" t="s">
        <v>299</v>
      </c>
      <c r="B4" s="1" t="d">
        <f t="shared" si="0"/>
        <v>2021-11-03</v>
      </c>
      <c r="C4" s="1" t="str">
        <f t="shared" si="1"/>
        <v>44503</v>
      </c>
      <c r="D4" t="s">
        <v>297</v>
      </c>
      <c r="E4">
        <v>62896.480000000003</v>
      </c>
    </row>
    <row r="5" spans="1:5" x14ac:dyDescent="0.2">
      <c r="A5" t="s">
        <v>300</v>
      </c>
      <c r="B5" s="1" t="d">
        <f t="shared" si="0"/>
        <v>2021-11-04</v>
      </c>
      <c r="C5" s="1" t="str">
        <f t="shared" si="1"/>
        <v>44504</v>
      </c>
      <c r="D5" t="s">
        <v>297</v>
      </c>
      <c r="E5">
        <v>61395.01</v>
      </c>
    </row>
    <row r="6" spans="1:5" x14ac:dyDescent="0.2">
      <c r="A6" t="s">
        <v>301</v>
      </c>
      <c r="B6" s="1" t="d">
        <f t="shared" si="0"/>
        <v>2021-11-05</v>
      </c>
      <c r="C6" s="1" t="str">
        <f t="shared" si="1"/>
        <v>44505</v>
      </c>
      <c r="D6" t="s">
        <v>297</v>
      </c>
      <c r="E6">
        <v>60937.120000000003</v>
      </c>
    </row>
    <row r="7" spans="1:5" x14ac:dyDescent="0.2">
      <c r="A7" t="s">
        <v>302</v>
      </c>
      <c r="B7" s="1" t="d">
        <f t="shared" si="0"/>
        <v>2021-11-06</v>
      </c>
      <c r="C7" s="1" t="str">
        <f t="shared" si="1"/>
        <v>44506</v>
      </c>
      <c r="D7" t="s">
        <v>297</v>
      </c>
      <c r="E7">
        <v>61470.61</v>
      </c>
    </row>
    <row r="8" spans="1:5" x14ac:dyDescent="0.2">
      <c r="A8" t="s">
        <v>303</v>
      </c>
      <c r="B8" s="1" t="d">
        <f t="shared" si="0"/>
        <v>2021-11-07</v>
      </c>
      <c r="C8" s="1" t="str">
        <f t="shared" si="1"/>
        <v>44507</v>
      </c>
      <c r="D8" t="s">
        <v>297</v>
      </c>
      <c r="E8">
        <v>63273.59</v>
      </c>
    </row>
    <row r="9" spans="1:5" x14ac:dyDescent="0.2">
      <c r="A9" t="s">
        <v>304</v>
      </c>
      <c r="B9" s="1" t="d">
        <f t="shared" si="0"/>
        <v>2021-11-08</v>
      </c>
      <c r="C9" s="1" t="str">
        <f t="shared" si="1"/>
        <v>44508</v>
      </c>
      <c r="D9" t="s">
        <v>297</v>
      </c>
      <c r="E9">
        <v>67525.83</v>
      </c>
    </row>
    <row r="10" spans="1:5" x14ac:dyDescent="0.2">
      <c r="A10" t="s">
        <v>305</v>
      </c>
      <c r="B10" s="1" t="d">
        <f t="shared" si="0"/>
        <v>2021-11-09</v>
      </c>
      <c r="C10" s="1" t="str">
        <f t="shared" si="1"/>
        <v>44509</v>
      </c>
      <c r="D10" t="s">
        <v>306</v>
      </c>
      <c r="E10">
        <v>66945.72</v>
      </c>
    </row>
    <row r="11" spans="1:5" x14ac:dyDescent="0.2">
      <c r="A11" t="s">
        <v>307</v>
      </c>
      <c r="B11" s="1" t="d">
        <f t="shared" si="0"/>
        <v>2021-11-10</v>
      </c>
      <c r="C11" s="1" t="str">
        <f t="shared" si="1"/>
        <v>44510</v>
      </c>
      <c r="D11" t="s">
        <v>297</v>
      </c>
      <c r="E11">
        <v>64882.43</v>
      </c>
    </row>
    <row r="12" spans="1:5" x14ac:dyDescent="0.2">
      <c r="A12" t="s">
        <v>308</v>
      </c>
      <c r="B12" s="1" t="d">
        <f t="shared" si="0"/>
        <v>2021-11-11</v>
      </c>
      <c r="C12" s="1" t="str">
        <f t="shared" si="1"/>
        <v>44511</v>
      </c>
      <c r="D12" t="s">
        <v>297</v>
      </c>
      <c r="E12">
        <v>64774.26</v>
      </c>
    </row>
    <row r="13" spans="1:5" x14ac:dyDescent="0.2">
      <c r="A13" t="s">
        <v>309</v>
      </c>
      <c r="B13" s="1" t="d">
        <f t="shared" si="0"/>
        <v>2021-11-12</v>
      </c>
      <c r="C13" s="1" t="str">
        <f t="shared" si="1"/>
        <v>44512</v>
      </c>
      <c r="D13" t="s">
        <v>297</v>
      </c>
      <c r="E13">
        <v>64122.23</v>
      </c>
    </row>
    <row r="14" spans="1:5" x14ac:dyDescent="0.2">
      <c r="A14" t="s">
        <v>310</v>
      </c>
      <c r="B14" s="1" t="d">
        <f t="shared" si="0"/>
        <v>2021-11-13</v>
      </c>
      <c r="C14" s="1" t="str">
        <f t="shared" si="1"/>
        <v>44513</v>
      </c>
      <c r="D14" t="s">
        <v>297</v>
      </c>
      <c r="E14">
        <v>64380</v>
      </c>
    </row>
    <row r="15" spans="1:5" x14ac:dyDescent="0.2">
      <c r="A15" t="s">
        <v>311</v>
      </c>
      <c r="B15" s="1" t="d">
        <f t="shared" si="0"/>
        <v>2021-11-14</v>
      </c>
      <c r="C15" s="1" t="str">
        <f t="shared" si="1"/>
        <v>44514</v>
      </c>
      <c r="D15" t="s">
        <v>312</v>
      </c>
      <c r="E15">
        <v>65512.69</v>
      </c>
    </row>
    <row r="16" spans="1:5" x14ac:dyDescent="0.2">
      <c r="A16" t="s">
        <v>313</v>
      </c>
      <c r="B16" s="1" t="d">
        <f t="shared" si="0"/>
        <v>2021-11-15</v>
      </c>
      <c r="C16" s="1" t="str">
        <f t="shared" si="1"/>
        <v>44515</v>
      </c>
      <c r="D16" t="s">
        <v>297</v>
      </c>
      <c r="E16">
        <v>63606.74</v>
      </c>
    </row>
    <row r="17" spans="1:5" x14ac:dyDescent="0.2">
      <c r="A17" t="s">
        <v>314</v>
      </c>
      <c r="B17" s="1" t="d">
        <f t="shared" si="0"/>
        <v>2021-11-16</v>
      </c>
      <c r="C17" s="1" t="str">
        <f t="shared" si="1"/>
        <v>44516</v>
      </c>
      <c r="D17" t="s">
        <v>297</v>
      </c>
      <c r="E17">
        <v>60058.87</v>
      </c>
    </row>
    <row r="18" spans="1:5" x14ac:dyDescent="0.2">
      <c r="A18" t="s">
        <v>315</v>
      </c>
      <c r="B18" s="1" t="d">
        <f t="shared" si="0"/>
        <v>2021-11-17</v>
      </c>
      <c r="C18" s="1" t="str">
        <f t="shared" si="1"/>
        <v>44517</v>
      </c>
      <c r="D18" t="s">
        <v>297</v>
      </c>
      <c r="E18">
        <v>60344.87</v>
      </c>
    </row>
    <row r="19" spans="1:5" x14ac:dyDescent="0.2">
      <c r="A19" t="s">
        <v>316</v>
      </c>
      <c r="B19" s="1" t="d">
        <f t="shared" si="0"/>
        <v>2021-11-18</v>
      </c>
      <c r="C19" s="1" t="str">
        <f t="shared" si="1"/>
        <v>44518</v>
      </c>
      <c r="D19" t="s">
        <v>317</v>
      </c>
      <c r="E19">
        <v>56897</v>
      </c>
    </row>
    <row r="20" spans="1:5" x14ac:dyDescent="0.2">
      <c r="A20" t="s">
        <v>318</v>
      </c>
      <c r="B20" s="1" t="d">
        <f t="shared" si="0"/>
        <v>2021-11-19</v>
      </c>
      <c r="C20" s="1" t="str">
        <f t="shared" si="1"/>
        <v>44519</v>
      </c>
      <c r="D20" t="s">
        <v>297</v>
      </c>
      <c r="E20">
        <v>58052.24</v>
      </c>
    </row>
    <row r="21" spans="1:5" x14ac:dyDescent="0.2">
      <c r="A21" t="s">
        <v>319</v>
      </c>
      <c r="B21" s="1" t="d">
        <f t="shared" si="0"/>
        <v>2021-11-20</v>
      </c>
      <c r="C21" s="1" t="str">
        <f t="shared" si="1"/>
        <v>44520</v>
      </c>
      <c r="D21" t="s">
        <v>297</v>
      </c>
      <c r="E21">
        <v>59707.51</v>
      </c>
    </row>
    <row r="22" spans="1:5" x14ac:dyDescent="0.2">
      <c r="A22" t="s">
        <v>320</v>
      </c>
      <c r="B22" s="1" t="d">
        <f t="shared" si="0"/>
        <v>2021-11-21</v>
      </c>
      <c r="C22" s="1" t="str">
        <f t="shared" si="1"/>
        <v>44521</v>
      </c>
      <c r="D22" t="s">
        <v>297</v>
      </c>
      <c r="E22">
        <v>58622.02</v>
      </c>
    </row>
    <row r="23" spans="1:5" x14ac:dyDescent="0.2">
      <c r="A23" t="s">
        <v>321</v>
      </c>
      <c r="B23" s="1" t="d">
        <f t="shared" si="0"/>
        <v>2021-11-22</v>
      </c>
      <c r="C23" s="1" t="str">
        <f t="shared" si="1"/>
        <v>44522</v>
      </c>
      <c r="D23" t="s">
        <v>297</v>
      </c>
      <c r="E23">
        <v>56247.18</v>
      </c>
    </row>
    <row r="24" spans="1:5" x14ac:dyDescent="0.2">
      <c r="A24" t="s">
        <v>322</v>
      </c>
      <c r="B24" s="1" t="d">
        <f t="shared" si="0"/>
        <v>2021-11-23</v>
      </c>
      <c r="C24" s="1" t="str">
        <f t="shared" si="1"/>
        <v>44523</v>
      </c>
      <c r="D24" t="s">
        <v>297</v>
      </c>
      <c r="E24">
        <v>57541.27</v>
      </c>
    </row>
    <row r="25" spans="1:5" x14ac:dyDescent="0.2">
      <c r="A25" t="s">
        <v>323</v>
      </c>
      <c r="B25" s="1" t="d">
        <f t="shared" si="0"/>
        <v>2021-11-24</v>
      </c>
      <c r="C25" s="1" t="str">
        <f t="shared" si="1"/>
        <v>44524</v>
      </c>
      <c r="D25" t="s">
        <v>297</v>
      </c>
      <c r="E25">
        <v>57138.29</v>
      </c>
    </row>
    <row r="26" spans="1:5" x14ac:dyDescent="0.2">
      <c r="A26" t="s">
        <v>324</v>
      </c>
      <c r="B26" s="1" t="d">
        <f t="shared" si="0"/>
        <v>2021-11-25</v>
      </c>
      <c r="C26" s="1" t="str">
        <f t="shared" si="1"/>
        <v>44525</v>
      </c>
      <c r="D26" t="s">
        <v>297</v>
      </c>
      <c r="E26">
        <v>58960.36</v>
      </c>
    </row>
    <row r="27" spans="1:5" x14ac:dyDescent="0.2">
      <c r="A27" t="s">
        <v>325</v>
      </c>
      <c r="B27" s="1" t="d">
        <f t="shared" si="0"/>
        <v>2021-11-26</v>
      </c>
      <c r="C27" s="1" t="str">
        <f t="shared" si="1"/>
        <v>44526</v>
      </c>
      <c r="D27" t="s">
        <v>326</v>
      </c>
      <c r="E27">
        <v>53743</v>
      </c>
    </row>
    <row r="28" spans="1:5" x14ac:dyDescent="0.2">
      <c r="A28" t="s">
        <v>327</v>
      </c>
      <c r="B28" s="1" t="d">
        <f t="shared" si="0"/>
        <v>2021-11-27</v>
      </c>
      <c r="C28" s="1" t="str">
        <f t="shared" si="1"/>
        <v>44527</v>
      </c>
      <c r="D28" t="s">
        <v>297</v>
      </c>
      <c r="E28">
        <v>54721.03</v>
      </c>
    </row>
    <row r="29" spans="1:5" x14ac:dyDescent="0.2">
      <c r="A29" t="s">
        <v>328</v>
      </c>
      <c r="B29" s="1" t="d">
        <f t="shared" si="0"/>
        <v>2021-11-28</v>
      </c>
      <c r="C29" s="1" t="str">
        <f t="shared" si="1"/>
        <v>44528</v>
      </c>
      <c r="D29" t="s">
        <v>297</v>
      </c>
      <c r="E29">
        <v>57274.879999999997</v>
      </c>
    </row>
    <row r="30" spans="1:5" x14ac:dyDescent="0.2">
      <c r="A30" t="s">
        <v>329</v>
      </c>
      <c r="B30" s="1" t="d">
        <f t="shared" si="0"/>
        <v>2021-11-29</v>
      </c>
      <c r="C30" s="1" t="str">
        <f t="shared" si="1"/>
        <v>44529</v>
      </c>
      <c r="D30" t="s">
        <v>297</v>
      </c>
      <c r="E30">
        <v>57776.25</v>
      </c>
    </row>
    <row r="31" spans="1:5" x14ac:dyDescent="0.2">
      <c r="A31" t="s">
        <v>330</v>
      </c>
      <c r="B31" s="1" t="d">
        <f t="shared" si="0"/>
        <v>2021-11-30</v>
      </c>
      <c r="C31" s="1" t="str">
        <f t="shared" si="1"/>
        <v>44530</v>
      </c>
      <c r="D31" t="s">
        <v>331</v>
      </c>
      <c r="E31">
        <v>56956.09</v>
      </c>
    </row>
    <row r="32" spans="1:5" x14ac:dyDescent="0.2">
      <c r="A32" t="s">
        <v>332</v>
      </c>
      <c r="B32" s="1" t="d">
        <f t="shared" si="0"/>
        <v>2021-12-01</v>
      </c>
      <c r="C32" s="1" t="str">
        <f t="shared" si="1"/>
        <v>44531</v>
      </c>
      <c r="D32" t="s">
        <v>333</v>
      </c>
      <c r="E32">
        <v>57201.5</v>
      </c>
    </row>
    <row r="33" spans="1:5" x14ac:dyDescent="0.2">
      <c r="A33" t="s">
        <v>334</v>
      </c>
      <c r="B33" s="1" t="d">
        <f t="shared" si="0"/>
        <v>2021-12-02</v>
      </c>
      <c r="C33" s="1" t="str">
        <f t="shared" si="1"/>
        <v>44532</v>
      </c>
      <c r="D33" t="s">
        <v>333</v>
      </c>
      <c r="E33">
        <v>56513.599999999999</v>
      </c>
    </row>
    <row r="34" spans="1:5" x14ac:dyDescent="0.2">
      <c r="A34" t="s">
        <v>335</v>
      </c>
      <c r="B34" s="1" t="d">
        <f t="shared" si="0"/>
        <v>2021-12-03</v>
      </c>
      <c r="C34" s="1" t="str">
        <f t="shared" si="1"/>
        <v>44533</v>
      </c>
      <c r="D34" t="s">
        <v>333</v>
      </c>
      <c r="E34">
        <v>53631.8</v>
      </c>
    </row>
    <row r="35" spans="1:5" x14ac:dyDescent="0.2">
      <c r="A35" t="s">
        <v>336</v>
      </c>
      <c r="B35" s="1" t="d">
        <f t="shared" si="0"/>
        <v>2021-12-04</v>
      </c>
      <c r="C35" s="1" t="str">
        <f t="shared" si="1"/>
        <v>44534</v>
      </c>
      <c r="D35" t="s">
        <v>306</v>
      </c>
      <c r="E35">
        <v>49234.97</v>
      </c>
    </row>
    <row r="36" spans="1:5" x14ac:dyDescent="0.2">
      <c r="A36" t="s">
        <v>337</v>
      </c>
      <c r="B36" s="1" t="d">
        <f t="shared" si="0"/>
        <v>2021-12-05</v>
      </c>
      <c r="C36" s="1" t="str">
        <f t="shared" si="1"/>
        <v>44535</v>
      </c>
      <c r="D36" t="s">
        <v>338</v>
      </c>
      <c r="E36">
        <v>49460.972000000002</v>
      </c>
    </row>
    <row r="37" spans="1:5" x14ac:dyDescent="0.2">
      <c r="A37" t="s">
        <v>339</v>
      </c>
      <c r="B37" s="1" t="d">
        <f t="shared" si="0"/>
        <v>2021-12-06</v>
      </c>
      <c r="C37" s="1" t="str">
        <f t="shared" si="1"/>
        <v>44536</v>
      </c>
      <c r="D37" t="s">
        <v>340</v>
      </c>
      <c r="E37">
        <v>50513</v>
      </c>
    </row>
    <row r="38" spans="1:5" x14ac:dyDescent="0.2">
      <c r="A38" t="s">
        <v>341</v>
      </c>
      <c r="B38" s="1" t="d">
        <f t="shared" si="0"/>
        <v>2021-12-07</v>
      </c>
      <c r="C38" s="1" t="str">
        <f t="shared" si="1"/>
        <v>44537</v>
      </c>
      <c r="D38" t="s">
        <v>331</v>
      </c>
      <c r="E38">
        <v>50606.69</v>
      </c>
    </row>
    <row r="39" spans="1:5" x14ac:dyDescent="0.2">
      <c r="A39" t="s">
        <v>342</v>
      </c>
      <c r="B39" s="1" t="d">
        <f t="shared" si="0"/>
        <v>2021-12-08</v>
      </c>
      <c r="C39" s="1" t="str">
        <f t="shared" si="1"/>
        <v>44538</v>
      </c>
      <c r="D39" t="s">
        <v>297</v>
      </c>
      <c r="E39">
        <v>50471.19</v>
      </c>
    </row>
    <row r="40" spans="1:5" x14ac:dyDescent="0.2">
      <c r="A40" t="s">
        <v>343</v>
      </c>
      <c r="B40" s="1" t="d">
        <f t="shared" si="0"/>
        <v>2021-12-09</v>
      </c>
      <c r="C40" s="1" t="str">
        <f t="shared" si="1"/>
        <v>44539</v>
      </c>
      <c r="D40" t="s">
        <v>338</v>
      </c>
      <c r="E40">
        <v>47566.046999999999</v>
      </c>
    </row>
    <row r="41" spans="1:5" x14ac:dyDescent="0.2">
      <c r="A41" t="s">
        <v>344</v>
      </c>
      <c r="B41" s="1" t="d">
        <f t="shared" si="0"/>
        <v>2021-12-10</v>
      </c>
      <c r="C41" s="1" t="str">
        <f t="shared" si="1"/>
        <v>44540</v>
      </c>
      <c r="D41" t="s">
        <v>306</v>
      </c>
      <c r="E41">
        <v>47142.42</v>
      </c>
    </row>
    <row r="42" spans="1:5" x14ac:dyDescent="0.2">
      <c r="A42" t="s">
        <v>345</v>
      </c>
      <c r="B42" s="1" t="d">
        <f t="shared" si="0"/>
        <v>2021-12-11</v>
      </c>
      <c r="C42" s="1" t="str">
        <f t="shared" si="1"/>
        <v>44541</v>
      </c>
      <c r="D42" t="s">
        <v>297</v>
      </c>
      <c r="E42">
        <v>49389.99</v>
      </c>
    </row>
    <row r="43" spans="1:5" x14ac:dyDescent="0.2">
      <c r="A43" t="s">
        <v>346</v>
      </c>
      <c r="B43" s="1" t="d">
        <f t="shared" si="0"/>
        <v>2021-12-12</v>
      </c>
      <c r="C43" s="1" t="str">
        <f t="shared" si="1"/>
        <v>44542</v>
      </c>
      <c r="D43" t="s">
        <v>347</v>
      </c>
      <c r="E43">
        <v>50084.13</v>
      </c>
    </row>
    <row r="44" spans="1:5" x14ac:dyDescent="0.2">
      <c r="A44" t="s">
        <v>348</v>
      </c>
      <c r="B44" s="1" t="d">
        <f t="shared" si="0"/>
        <v>2021-12-13</v>
      </c>
      <c r="C44" s="1" t="str">
        <f t="shared" si="1"/>
        <v>44543</v>
      </c>
      <c r="D44" t="s">
        <v>317</v>
      </c>
      <c r="E44">
        <v>46711</v>
      </c>
    </row>
    <row r="45" spans="1:5" x14ac:dyDescent="0.2">
      <c r="A45" t="s">
        <v>349</v>
      </c>
      <c r="B45" s="1" t="d">
        <f t="shared" si="0"/>
        <v>2021-12-14</v>
      </c>
      <c r="C45" s="1" t="str">
        <f t="shared" si="1"/>
        <v>44544</v>
      </c>
      <c r="D45" t="s">
        <v>338</v>
      </c>
      <c r="E45">
        <v>48359.538999999997</v>
      </c>
    </row>
    <row r="46" spans="1:5" x14ac:dyDescent="0.2">
      <c r="A46" t="s">
        <v>350</v>
      </c>
      <c r="B46" s="1" t="d">
        <f t="shared" si="0"/>
        <v>2021-12-15</v>
      </c>
      <c r="C46" s="1" t="str">
        <f t="shared" si="1"/>
        <v>44545</v>
      </c>
      <c r="D46" t="s">
        <v>312</v>
      </c>
      <c r="E46">
        <v>48874.239999999998</v>
      </c>
    </row>
    <row r="47" spans="1:5" x14ac:dyDescent="0.2">
      <c r="A47" t="s">
        <v>351</v>
      </c>
      <c r="B47" s="1" t="d">
        <f t="shared" si="0"/>
        <v>2021-12-16</v>
      </c>
      <c r="C47" s="1" t="str">
        <f t="shared" si="1"/>
        <v>44546</v>
      </c>
      <c r="D47" t="s">
        <v>297</v>
      </c>
      <c r="E47">
        <v>47632.38</v>
      </c>
    </row>
    <row r="48" spans="1:5" x14ac:dyDescent="0.2">
      <c r="A48" t="s">
        <v>352</v>
      </c>
      <c r="B48" s="1" t="d">
        <f t="shared" si="0"/>
        <v>2021-12-17</v>
      </c>
      <c r="C48" s="1" t="str">
        <f t="shared" si="1"/>
        <v>44547</v>
      </c>
      <c r="D48" t="s">
        <v>297</v>
      </c>
      <c r="E48">
        <v>46131.199999999997</v>
      </c>
    </row>
    <row r="49" spans="1:5" x14ac:dyDescent="0.2">
      <c r="A49" t="s">
        <v>353</v>
      </c>
      <c r="B49" s="1" t="d">
        <f t="shared" si="0"/>
        <v>2021-12-18</v>
      </c>
      <c r="C49" s="1" t="str">
        <f t="shared" si="1"/>
        <v>44548</v>
      </c>
      <c r="D49" t="s">
        <v>297</v>
      </c>
      <c r="E49">
        <v>46834.48</v>
      </c>
    </row>
    <row r="50" spans="1:5" x14ac:dyDescent="0.2">
      <c r="A50" t="s">
        <v>354</v>
      </c>
      <c r="B50" s="1" t="d">
        <f t="shared" si="0"/>
        <v>2021-12-19</v>
      </c>
      <c r="C50" s="1" t="str">
        <f t="shared" si="1"/>
        <v>44549</v>
      </c>
      <c r="D50" t="s">
        <v>297</v>
      </c>
      <c r="E50">
        <v>46681.23</v>
      </c>
    </row>
    <row r="51" spans="1:5" x14ac:dyDescent="0.2">
      <c r="A51" t="s">
        <v>355</v>
      </c>
      <c r="B51" s="1" t="d">
        <f t="shared" si="0"/>
        <v>2021-12-20</v>
      </c>
      <c r="C51" s="1" t="str">
        <f t="shared" si="1"/>
        <v>44550</v>
      </c>
      <c r="D51" t="s">
        <v>297</v>
      </c>
      <c r="E51">
        <v>46914.16</v>
      </c>
    </row>
    <row r="52" spans="1:5" x14ac:dyDescent="0.2">
      <c r="A52" t="s">
        <v>356</v>
      </c>
      <c r="B52" s="1" t="d">
        <f t="shared" si="0"/>
        <v>2021-12-21</v>
      </c>
      <c r="C52" s="1" t="str">
        <f t="shared" si="1"/>
        <v>44551</v>
      </c>
      <c r="D52" t="s">
        <v>338</v>
      </c>
      <c r="E52">
        <v>48908.523000000001</v>
      </c>
    </row>
    <row r="53" spans="1:5" x14ac:dyDescent="0.2">
      <c r="A53" t="s">
        <v>357</v>
      </c>
      <c r="B53" s="1" t="d">
        <f t="shared" si="0"/>
        <v>2021-12-22</v>
      </c>
      <c r="C53" s="1" t="str">
        <f t="shared" si="1"/>
        <v>44552</v>
      </c>
      <c r="D53" t="s">
        <v>338</v>
      </c>
      <c r="E53">
        <v>48599.24</v>
      </c>
    </row>
    <row r="54" spans="1:5" x14ac:dyDescent="0.2">
      <c r="A54" t="s">
        <v>358</v>
      </c>
      <c r="B54" s="1" t="d">
        <f t="shared" si="0"/>
        <v>2021-12-23</v>
      </c>
      <c r="C54" s="1" t="str">
        <f t="shared" si="1"/>
        <v>44553</v>
      </c>
      <c r="D54" t="s">
        <v>297</v>
      </c>
      <c r="E54">
        <v>50838.81</v>
      </c>
    </row>
    <row r="55" spans="1:5" x14ac:dyDescent="0.2">
      <c r="A55" t="s">
        <v>359</v>
      </c>
      <c r="B55" s="1" t="d">
        <f t="shared" si="0"/>
        <v>2021-12-24</v>
      </c>
      <c r="C55" s="1" t="str">
        <f t="shared" si="1"/>
        <v>44554</v>
      </c>
      <c r="D55" t="s">
        <v>297</v>
      </c>
      <c r="E55">
        <v>50820</v>
      </c>
    </row>
    <row r="56" spans="1:5" x14ac:dyDescent="0.2">
      <c r="A56" t="s">
        <v>360</v>
      </c>
      <c r="B56" s="1" t="d">
        <f t="shared" si="0"/>
        <v>2021-12-25</v>
      </c>
      <c r="C56" s="1" t="str">
        <f t="shared" si="1"/>
        <v>44555</v>
      </c>
      <c r="D56" t="s">
        <v>297</v>
      </c>
      <c r="E56">
        <v>50399.66</v>
      </c>
    </row>
    <row r="57" spans="1:5" x14ac:dyDescent="0.2">
      <c r="A57" t="s">
        <v>361</v>
      </c>
      <c r="B57" s="1" t="d">
        <f t="shared" si="0"/>
        <v>2021-12-26</v>
      </c>
      <c r="C57" s="1" t="str">
        <f t="shared" si="1"/>
        <v>44556</v>
      </c>
      <c r="D57" t="s">
        <v>297</v>
      </c>
      <c r="E57">
        <v>50775.49</v>
      </c>
    </row>
    <row r="58" spans="1:5" x14ac:dyDescent="0.2">
      <c r="A58" t="s">
        <v>362</v>
      </c>
      <c r="B58" s="1" t="d">
        <f t="shared" si="0"/>
        <v>2021-12-27</v>
      </c>
      <c r="C58" s="1" t="str">
        <f t="shared" si="1"/>
        <v>44557</v>
      </c>
      <c r="D58" t="s">
        <v>297</v>
      </c>
      <c r="E58">
        <v>50701.440000000002</v>
      </c>
    </row>
    <row r="59" spans="1:5" x14ac:dyDescent="0.2">
      <c r="A59" t="s">
        <v>363</v>
      </c>
      <c r="B59" s="1" t="d">
        <f t="shared" si="0"/>
        <v>2021-12-28</v>
      </c>
      <c r="C59" s="1" t="str">
        <f t="shared" si="1"/>
        <v>44558</v>
      </c>
      <c r="D59" t="s">
        <v>306</v>
      </c>
      <c r="E59">
        <v>47543.3</v>
      </c>
    </row>
    <row r="60" spans="1:5" x14ac:dyDescent="0.2">
      <c r="A60" t="s">
        <v>364</v>
      </c>
      <c r="B60" s="1" t="d">
        <f t="shared" si="0"/>
        <v>2021-12-29</v>
      </c>
      <c r="C60" s="1" t="str">
        <f t="shared" si="1"/>
        <v>44559</v>
      </c>
      <c r="D60" t="s">
        <v>297</v>
      </c>
      <c r="E60">
        <v>46464.66</v>
      </c>
    </row>
    <row r="61" spans="1:5" x14ac:dyDescent="0.2">
      <c r="A61" t="s">
        <v>365</v>
      </c>
      <c r="B61" s="1" t="d">
        <f t="shared" si="0"/>
        <v>2021-12-30</v>
      </c>
      <c r="C61" s="1" t="str">
        <f t="shared" si="1"/>
        <v>44560</v>
      </c>
      <c r="D61" t="s">
        <v>297</v>
      </c>
      <c r="E61">
        <v>47120.87</v>
      </c>
    </row>
    <row r="62" spans="1:5" x14ac:dyDescent="0.2">
      <c r="A62" t="s">
        <v>366</v>
      </c>
      <c r="B62" s="1" t="d">
        <f t="shared" si="0"/>
        <v>2021-12-31</v>
      </c>
      <c r="C62" s="1" t="str">
        <f t="shared" si="1"/>
        <v>44561</v>
      </c>
      <c r="D62" t="s">
        <v>331</v>
      </c>
      <c r="E62">
        <v>46215.44</v>
      </c>
    </row>
    <row r="63" spans="1:5" x14ac:dyDescent="0.2">
      <c r="A63" t="s">
        <v>367</v>
      </c>
      <c r="B63" s="1" t="d">
        <f t="shared" si="0"/>
        <v>2022-01-01</v>
      </c>
      <c r="C63" s="1" t="str">
        <f t="shared" si="1"/>
        <v>44562</v>
      </c>
      <c r="D63" t="s">
        <v>331</v>
      </c>
      <c r="E63">
        <v>47730.18</v>
      </c>
    </row>
    <row r="64" spans="1:5" x14ac:dyDescent="0.2">
      <c r="A64" t="s">
        <v>368</v>
      </c>
      <c r="B64" s="1" t="d">
        <f t="shared" si="0"/>
        <v>2022-01-02</v>
      </c>
      <c r="C64" s="1" t="str">
        <f t="shared" si="1"/>
        <v>44563</v>
      </c>
      <c r="D64" t="s">
        <v>297</v>
      </c>
      <c r="E64">
        <v>47286.18</v>
      </c>
    </row>
    <row r="65" spans="1:5" x14ac:dyDescent="0.2">
      <c r="A65" t="s">
        <v>369</v>
      </c>
      <c r="B65" s="1" t="d">
        <f t="shared" si="0"/>
        <v>2022-01-03</v>
      </c>
      <c r="C65" s="1" t="str">
        <f t="shared" si="1"/>
        <v>44564</v>
      </c>
      <c r="D65" t="s">
        <v>297</v>
      </c>
      <c r="E65">
        <v>46446.1</v>
      </c>
    </row>
    <row r="66" spans="1:5" x14ac:dyDescent="0.2">
      <c r="A66" t="s">
        <v>370</v>
      </c>
      <c r="B66" s="1" t="d">
        <f t="shared" si="0"/>
        <v>2022-01-04</v>
      </c>
      <c r="C66" s="1" t="str">
        <f t="shared" si="1"/>
        <v>44565</v>
      </c>
      <c r="D66" t="s">
        <v>312</v>
      </c>
      <c r="E66">
        <v>45830.46</v>
      </c>
    </row>
    <row r="67" spans="1:5" x14ac:dyDescent="0.2">
      <c r="A67" t="s">
        <v>371</v>
      </c>
      <c r="B67" s="1" t="d">
        <f t="shared" ref="B67:B105" si="2">DATE(RIGHT(A67,4),LEFT(RIGHT(A67,7),2),RIGHT(LEFT(A67,3),2))</f>
        <v>2022-01-05</v>
      </c>
      <c r="C67" s="1" t="str">
        <f t="shared" ref="C67:C105" si="3">_xlfn.VALUETOTEXT(B67)</f>
        <v>44566</v>
      </c>
      <c r="D67" t="s">
        <v>372</v>
      </c>
      <c r="E67">
        <v>43444</v>
      </c>
    </row>
    <row r="68" spans="1:5" x14ac:dyDescent="0.2">
      <c r="A68" t="s">
        <v>373</v>
      </c>
      <c r="B68" s="1" t="d">
        <f t="shared" si="2"/>
        <v>2022-01-06</v>
      </c>
      <c r="C68" s="1" t="str">
        <f t="shared" si="3"/>
        <v>44567</v>
      </c>
      <c r="D68" t="s">
        <v>297</v>
      </c>
      <c r="E68">
        <v>43082.31</v>
      </c>
    </row>
    <row r="69" spans="1:5" x14ac:dyDescent="0.2">
      <c r="A69" t="s">
        <v>374</v>
      </c>
      <c r="B69" s="1" t="d">
        <f t="shared" si="2"/>
        <v>2022-01-07</v>
      </c>
      <c r="C69" s="1" t="str">
        <f t="shared" si="3"/>
        <v>44568</v>
      </c>
      <c r="D69" t="s">
        <v>375</v>
      </c>
      <c r="E69">
        <v>41565.18</v>
      </c>
    </row>
    <row r="70" spans="1:5" x14ac:dyDescent="0.2">
      <c r="A70" t="s">
        <v>376</v>
      </c>
      <c r="B70" s="1" t="d">
        <f t="shared" si="2"/>
        <v>2022-01-08</v>
      </c>
      <c r="C70" s="1" t="str">
        <f t="shared" si="3"/>
        <v>44569</v>
      </c>
      <c r="D70" t="s">
        <v>297</v>
      </c>
      <c r="E70">
        <v>41679.74</v>
      </c>
    </row>
    <row r="71" spans="1:5" x14ac:dyDescent="0.2">
      <c r="A71" t="s">
        <v>377</v>
      </c>
      <c r="B71" s="1" t="d">
        <f t="shared" si="2"/>
        <v>2022-01-09</v>
      </c>
      <c r="C71" s="1" t="str">
        <f t="shared" si="3"/>
        <v>44570</v>
      </c>
      <c r="D71" t="s">
        <v>297</v>
      </c>
      <c r="E71">
        <v>41864.620000000003</v>
      </c>
    </row>
    <row r="72" spans="1:5" x14ac:dyDescent="0.2">
      <c r="A72" t="s">
        <v>378</v>
      </c>
      <c r="B72" s="1" t="d">
        <f t="shared" si="2"/>
        <v>2022-01-10</v>
      </c>
      <c r="C72" s="1" t="str">
        <f t="shared" si="3"/>
        <v>44571</v>
      </c>
      <c r="D72" t="s">
        <v>297</v>
      </c>
      <c r="E72">
        <v>41822.49</v>
      </c>
    </row>
    <row r="73" spans="1:5" x14ac:dyDescent="0.2">
      <c r="A73" t="s">
        <v>379</v>
      </c>
      <c r="B73" s="1" t="d">
        <f t="shared" si="2"/>
        <v>2022-01-11</v>
      </c>
      <c r="C73" s="1" t="str">
        <f t="shared" si="3"/>
        <v>44572</v>
      </c>
      <c r="D73" t="s">
        <v>380</v>
      </c>
      <c r="E73">
        <v>42734</v>
      </c>
    </row>
    <row r="74" spans="1:5" x14ac:dyDescent="0.2">
      <c r="A74" t="s">
        <v>381</v>
      </c>
      <c r="B74" s="1" t="d">
        <f t="shared" si="2"/>
        <v>2022-01-12</v>
      </c>
      <c r="C74" s="1" t="str">
        <f t="shared" si="3"/>
        <v>44573</v>
      </c>
      <c r="D74" t="s">
        <v>340</v>
      </c>
      <c r="E74">
        <v>43909</v>
      </c>
    </row>
    <row r="75" spans="1:5" x14ac:dyDescent="0.2">
      <c r="A75" t="s">
        <v>382</v>
      </c>
      <c r="B75" s="1" t="d">
        <f t="shared" si="2"/>
        <v>2022-01-13</v>
      </c>
      <c r="C75" s="1" t="str">
        <f t="shared" si="3"/>
        <v>44574</v>
      </c>
      <c r="D75" t="s">
        <v>297</v>
      </c>
      <c r="E75">
        <v>42560.11</v>
      </c>
    </row>
    <row r="76" spans="1:5" x14ac:dyDescent="0.2">
      <c r="A76" t="s">
        <v>383</v>
      </c>
      <c r="B76" s="1" t="d">
        <f t="shared" si="2"/>
        <v>2022-01-14</v>
      </c>
      <c r="C76" s="1" t="str">
        <f t="shared" si="3"/>
        <v>44575</v>
      </c>
      <c r="D76" t="s">
        <v>384</v>
      </c>
      <c r="E76">
        <v>43083.71</v>
      </c>
    </row>
    <row r="77" spans="1:5" x14ac:dyDescent="0.2">
      <c r="A77" t="s">
        <v>385</v>
      </c>
      <c r="B77" s="1" t="d">
        <f t="shared" si="2"/>
        <v>2022-01-15</v>
      </c>
      <c r="C77" s="1" t="str">
        <f t="shared" si="3"/>
        <v>44576</v>
      </c>
      <c r="D77" t="s">
        <v>297</v>
      </c>
      <c r="E77">
        <v>43084.29</v>
      </c>
    </row>
    <row r="78" spans="1:5" x14ac:dyDescent="0.2">
      <c r="A78" t="s">
        <v>386</v>
      </c>
      <c r="B78" s="1" t="d">
        <f t="shared" si="2"/>
        <v>2022-01-16</v>
      </c>
      <c r="C78" s="1" t="str">
        <f t="shared" si="3"/>
        <v>44577</v>
      </c>
      <c r="D78" t="s">
        <v>380</v>
      </c>
      <c r="E78">
        <v>43098.81</v>
      </c>
    </row>
    <row r="79" spans="1:5" x14ac:dyDescent="0.2">
      <c r="A79" t="s">
        <v>387</v>
      </c>
      <c r="B79" s="1" t="d">
        <f t="shared" si="2"/>
        <v>2022-01-17</v>
      </c>
      <c r="C79" s="1" t="str">
        <f t="shared" si="3"/>
        <v>44578</v>
      </c>
      <c r="D79" t="s">
        <v>297</v>
      </c>
      <c r="E79">
        <v>42201.62</v>
      </c>
    </row>
    <row r="80" spans="1:5" x14ac:dyDescent="0.2">
      <c r="A80" t="s">
        <v>388</v>
      </c>
      <c r="B80" s="1" t="d">
        <f t="shared" si="2"/>
        <v>2022-01-18</v>
      </c>
      <c r="C80" s="1" t="str">
        <f t="shared" si="3"/>
        <v>44579</v>
      </c>
      <c r="D80" t="s">
        <v>380</v>
      </c>
      <c r="E80">
        <v>42360.92</v>
      </c>
    </row>
    <row r="81" spans="1:5" x14ac:dyDescent="0.2">
      <c r="A81" t="s">
        <v>389</v>
      </c>
      <c r="B81" s="1" t="d">
        <f t="shared" si="2"/>
        <v>2022-01-19</v>
      </c>
      <c r="C81" s="1" t="str">
        <f t="shared" si="3"/>
        <v>44580</v>
      </c>
      <c r="D81" t="s">
        <v>312</v>
      </c>
      <c r="E81">
        <v>41670.85</v>
      </c>
    </row>
    <row r="82" spans="1:5" x14ac:dyDescent="0.2">
      <c r="A82" t="s">
        <v>390</v>
      </c>
      <c r="B82" s="1" t="d">
        <f t="shared" si="2"/>
        <v>2022-01-20</v>
      </c>
      <c r="C82" s="1" t="str">
        <f t="shared" si="3"/>
        <v>44581</v>
      </c>
      <c r="D82" t="s">
        <v>375</v>
      </c>
      <c r="E82">
        <v>40670.97</v>
      </c>
    </row>
    <row r="83" spans="1:5" x14ac:dyDescent="0.2">
      <c r="A83" t="s">
        <v>391</v>
      </c>
      <c r="B83" s="1" t="d">
        <f t="shared" si="2"/>
        <v>2022-01-21</v>
      </c>
      <c r="C83" s="1" t="str">
        <f t="shared" si="3"/>
        <v>44582</v>
      </c>
      <c r="D83" t="s">
        <v>297</v>
      </c>
      <c r="E83">
        <v>36445.31</v>
      </c>
    </row>
    <row r="84" spans="1:5" x14ac:dyDescent="0.2">
      <c r="A84" t="s">
        <v>392</v>
      </c>
      <c r="B84" s="1" t="d">
        <f t="shared" si="2"/>
        <v>2022-01-22</v>
      </c>
      <c r="C84" s="1" t="str">
        <f t="shared" si="3"/>
        <v>44583</v>
      </c>
      <c r="D84" t="s">
        <v>297</v>
      </c>
      <c r="E84">
        <v>35071.42</v>
      </c>
    </row>
    <row r="85" spans="1:5" x14ac:dyDescent="0.2">
      <c r="A85" t="s">
        <v>393</v>
      </c>
      <c r="B85" s="1" t="d">
        <f t="shared" si="2"/>
        <v>2022-01-23</v>
      </c>
      <c r="C85" s="1" t="str">
        <f t="shared" si="3"/>
        <v>44584</v>
      </c>
      <c r="D85" t="s">
        <v>347</v>
      </c>
      <c r="E85">
        <v>36266.379999999997</v>
      </c>
    </row>
    <row r="86" spans="1:5" x14ac:dyDescent="0.2">
      <c r="A86" t="s">
        <v>394</v>
      </c>
      <c r="B86" s="1" t="d">
        <f t="shared" si="2"/>
        <v>2022-01-24</v>
      </c>
      <c r="C86" s="1" t="str">
        <f t="shared" si="3"/>
        <v>44585</v>
      </c>
      <c r="D86" t="s">
        <v>312</v>
      </c>
      <c r="E86">
        <v>36681.29</v>
      </c>
    </row>
    <row r="87" spans="1:5" x14ac:dyDescent="0.2">
      <c r="A87" t="s">
        <v>395</v>
      </c>
      <c r="B87" s="1" t="d">
        <f t="shared" si="2"/>
        <v>2022-01-25</v>
      </c>
      <c r="C87" s="1" t="str">
        <f t="shared" si="3"/>
        <v>44586</v>
      </c>
      <c r="D87" t="s">
        <v>333</v>
      </c>
      <c r="E87">
        <v>36966.800000000003</v>
      </c>
    </row>
    <row r="88" spans="1:5" x14ac:dyDescent="0.2">
      <c r="A88" t="s">
        <v>396</v>
      </c>
      <c r="B88" s="1" t="d">
        <f t="shared" si="2"/>
        <v>2022-01-26</v>
      </c>
      <c r="C88" s="1" t="str">
        <f t="shared" si="3"/>
        <v>44587</v>
      </c>
      <c r="D88" t="s">
        <v>380</v>
      </c>
      <c r="E88">
        <v>36824.730000000003</v>
      </c>
    </row>
    <row r="89" spans="1:5" x14ac:dyDescent="0.2">
      <c r="A89" t="s">
        <v>397</v>
      </c>
      <c r="B89" s="1" t="d">
        <f t="shared" si="2"/>
        <v>2022-01-27</v>
      </c>
      <c r="C89" s="1" t="str">
        <f t="shared" si="3"/>
        <v>44588</v>
      </c>
      <c r="D89" t="s">
        <v>312</v>
      </c>
      <c r="E89">
        <v>37185.89</v>
      </c>
    </row>
    <row r="90" spans="1:5" x14ac:dyDescent="0.2">
      <c r="A90" t="s">
        <v>398</v>
      </c>
      <c r="B90" s="1" t="d">
        <f t="shared" si="2"/>
        <v>2022-01-28</v>
      </c>
      <c r="C90" s="1" t="str">
        <f t="shared" si="3"/>
        <v>44589</v>
      </c>
      <c r="D90" t="s">
        <v>297</v>
      </c>
      <c r="E90">
        <v>37716.559999999998</v>
      </c>
    </row>
    <row r="91" spans="1:5" x14ac:dyDescent="0.2">
      <c r="A91" t="s">
        <v>399</v>
      </c>
      <c r="B91" s="1" t="d">
        <f t="shared" si="2"/>
        <v>2022-01-29</v>
      </c>
      <c r="C91" s="1" t="str">
        <f t="shared" si="3"/>
        <v>44590</v>
      </c>
      <c r="D91" t="s">
        <v>297</v>
      </c>
      <c r="E91">
        <v>38166.839999999997</v>
      </c>
    </row>
    <row r="92" spans="1:5" x14ac:dyDescent="0.2">
      <c r="A92" t="s">
        <v>400</v>
      </c>
      <c r="B92" s="1" t="d">
        <f t="shared" si="2"/>
        <v>2022-01-30</v>
      </c>
      <c r="C92" s="1" t="str">
        <f t="shared" si="3"/>
        <v>44591</v>
      </c>
      <c r="D92" t="s">
        <v>326</v>
      </c>
      <c r="E92">
        <v>37896.269999999997</v>
      </c>
    </row>
    <row r="93" spans="1:5" x14ac:dyDescent="0.2">
      <c r="A93" t="s">
        <v>401</v>
      </c>
      <c r="B93" s="1" t="d">
        <f t="shared" si="2"/>
        <v>2022-01-31</v>
      </c>
      <c r="C93" s="1" t="str">
        <f t="shared" si="3"/>
        <v>44592</v>
      </c>
      <c r="D93" t="s">
        <v>331</v>
      </c>
      <c r="E93">
        <v>38482.26</v>
      </c>
    </row>
    <row r="94" spans="1:5" x14ac:dyDescent="0.2">
      <c r="A94" t="s">
        <v>402</v>
      </c>
      <c r="B94" s="1" t="d">
        <f t="shared" si="2"/>
        <v>2022-02-01</v>
      </c>
      <c r="C94" s="1" t="str">
        <f t="shared" si="3"/>
        <v>44593</v>
      </c>
      <c r="D94" t="s">
        <v>340</v>
      </c>
      <c r="E94">
        <v>38713</v>
      </c>
    </row>
    <row r="95" spans="1:5" x14ac:dyDescent="0.2">
      <c r="A95" t="s">
        <v>403</v>
      </c>
      <c r="B95" s="1" t="d">
        <f t="shared" si="2"/>
        <v>2022-02-02</v>
      </c>
      <c r="C95" s="1" t="str">
        <f t="shared" si="3"/>
        <v>44594</v>
      </c>
      <c r="D95" t="s">
        <v>404</v>
      </c>
      <c r="E95">
        <v>36903.300000000003</v>
      </c>
    </row>
    <row r="96" spans="1:5" x14ac:dyDescent="0.2">
      <c r="A96" t="s">
        <v>405</v>
      </c>
      <c r="B96" s="1" t="d">
        <f t="shared" si="2"/>
        <v>2022-02-03</v>
      </c>
      <c r="C96" s="1" t="str">
        <f t="shared" si="3"/>
        <v>44595</v>
      </c>
      <c r="D96" t="s">
        <v>297</v>
      </c>
      <c r="E96">
        <v>37311.61</v>
      </c>
    </row>
    <row r="97" spans="1:5" x14ac:dyDescent="0.2">
      <c r="A97" t="s">
        <v>406</v>
      </c>
      <c r="B97" s="1" t="d">
        <f t="shared" si="2"/>
        <v>2022-02-04</v>
      </c>
      <c r="C97" s="1" t="str">
        <f t="shared" si="3"/>
        <v>44596</v>
      </c>
      <c r="D97" t="s">
        <v>297</v>
      </c>
      <c r="E97">
        <v>41574.25</v>
      </c>
    </row>
    <row r="98" spans="1:5" x14ac:dyDescent="0.2">
      <c r="A98" t="s">
        <v>407</v>
      </c>
      <c r="B98" s="1" t="d">
        <f t="shared" si="2"/>
        <v>2022-02-05</v>
      </c>
      <c r="C98" s="1" t="str">
        <f t="shared" si="3"/>
        <v>44597</v>
      </c>
      <c r="D98" t="s">
        <v>297</v>
      </c>
      <c r="E98">
        <v>41382.589999999997</v>
      </c>
    </row>
    <row r="99" spans="1:5" x14ac:dyDescent="0.2">
      <c r="A99" t="s">
        <v>408</v>
      </c>
      <c r="B99" s="1" t="d">
        <f t="shared" si="2"/>
        <v>2022-02-06</v>
      </c>
      <c r="C99" s="1" t="str">
        <f t="shared" si="3"/>
        <v>44598</v>
      </c>
      <c r="D99" t="s">
        <v>297</v>
      </c>
      <c r="E99">
        <v>42380.87</v>
      </c>
    </row>
    <row r="100" spans="1:5" x14ac:dyDescent="0.2">
      <c r="A100" t="s">
        <v>409</v>
      </c>
      <c r="B100" s="1" t="d">
        <f t="shared" si="2"/>
        <v>2022-02-07</v>
      </c>
      <c r="C100" s="1" t="str">
        <f t="shared" si="3"/>
        <v>44599</v>
      </c>
      <c r="D100" t="s">
        <v>380</v>
      </c>
      <c r="E100">
        <v>43841.760000000002</v>
      </c>
    </row>
    <row r="101" spans="1:5" x14ac:dyDescent="0.2">
      <c r="A101" t="s">
        <v>410</v>
      </c>
      <c r="B101" s="1" t="d">
        <f t="shared" si="2"/>
        <v>2022-02-08</v>
      </c>
      <c r="C101" s="1" t="str">
        <f t="shared" si="3"/>
        <v>44600</v>
      </c>
      <c r="D101" t="s">
        <v>297</v>
      </c>
      <c r="E101">
        <v>44042.99</v>
      </c>
    </row>
    <row r="102" spans="1:5" x14ac:dyDescent="0.2">
      <c r="A102" t="s">
        <v>411</v>
      </c>
      <c r="B102" s="1" t="d">
        <f t="shared" si="2"/>
        <v>2022-02-09</v>
      </c>
      <c r="C102" s="1" t="str">
        <f t="shared" si="3"/>
        <v>44601</v>
      </c>
      <c r="D102" t="s">
        <v>312</v>
      </c>
      <c r="E102">
        <v>44412.03</v>
      </c>
    </row>
    <row r="103" spans="1:5" x14ac:dyDescent="0.2">
      <c r="A103" t="s">
        <v>412</v>
      </c>
      <c r="B103" s="1" t="d">
        <f t="shared" si="2"/>
        <v>2022-02-10</v>
      </c>
      <c r="C103" s="1" t="str">
        <f t="shared" si="3"/>
        <v>44602</v>
      </c>
      <c r="D103" t="s">
        <v>297</v>
      </c>
      <c r="E103">
        <v>43495.44</v>
      </c>
    </row>
    <row r="104" spans="1:5" x14ac:dyDescent="0.2">
      <c r="A104" t="s">
        <v>413</v>
      </c>
      <c r="B104" s="1" t="d">
        <f t="shared" si="2"/>
        <v>2022-02-11</v>
      </c>
      <c r="C104" s="1" t="str">
        <f t="shared" si="3"/>
        <v>44603</v>
      </c>
      <c r="D104" t="s">
        <v>297</v>
      </c>
      <c r="E104">
        <v>42373.73</v>
      </c>
    </row>
    <row r="105" spans="1:5" x14ac:dyDescent="0.2">
      <c r="A105" t="s">
        <v>414</v>
      </c>
      <c r="B105" s="1" t="d">
        <f t="shared" si="2"/>
        <v>2022-02-12</v>
      </c>
      <c r="C105" s="1" t="str">
        <f t="shared" si="3"/>
        <v>44604</v>
      </c>
      <c r="D105" t="s">
        <v>297</v>
      </c>
      <c r="E105">
        <v>42217.87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74"/>
  <sheetViews>
    <sheetView tabSelected="1" topLeftCell="L1" zoomScale="103" zoomScaleNormal="86" workbookViewId="0">
      <selection activeCell="P202" sqref="P202:S202"/>
    </sheetView>
  </sheetViews>
  <sheetFormatPr baseColWidth="10" defaultRowHeight="16" x14ac:dyDescent="0.2"/>
  <cols>
    <col min="1" max="1" width="15.1640625" style="1" bestFit="1" customWidth="1"/>
    <col min="6" max="6" width="15.5" customWidth="1"/>
    <col min="8" max="8" width="15.1640625" bestFit="1" customWidth="1"/>
    <col min="9" max="9" width="15.6640625" style="6" bestFit="1" customWidth="1"/>
    <col min="10" max="10" width="15.6640625" style="6" customWidth="1"/>
    <col min="13" max="13" width="12.1640625" bestFit="1" customWidth="1"/>
    <col min="16" max="18" width="10.83203125" style="9"/>
    <col min="19" max="19" width="10.83203125" style="12"/>
    <col min="23" max="23" width="10.83203125" style="12"/>
    <col min="30" max="41" width="10.83203125" style="16"/>
  </cols>
  <sheetData>
    <row r="1" spans="1:26" x14ac:dyDescent="0.2">
      <c r="A1" s="5" t="s">
        <v>0</v>
      </c>
      <c r="B1" s="2" t="s">
        <v>5</v>
      </c>
      <c r="C1" s="2" t="s">
        <v>6</v>
      </c>
      <c r="D1" t="s">
        <v>4</v>
      </c>
      <c r="E1" t="s">
        <v>3</v>
      </c>
      <c r="F1" t="s">
        <v>1</v>
      </c>
      <c r="G1" t="s">
        <v>2</v>
      </c>
      <c r="H1" t="s">
        <v>292</v>
      </c>
      <c r="I1" t="s">
        <v>415</v>
      </c>
      <c r="K1" t="s">
        <v>0</v>
      </c>
      <c r="O1" s="5" t="s">
        <v>0</v>
      </c>
      <c r="P1" s="8" t="s">
        <v>418</v>
      </c>
      <c r="Q1" s="9" t="s">
        <v>281</v>
      </c>
      <c r="R1" s="9" t="s">
        <v>282</v>
      </c>
      <c r="S1" s="12" t="s">
        <v>417</v>
      </c>
      <c r="T1" s="8" t="s">
        <v>280</v>
      </c>
      <c r="U1" s="9" t="s">
        <v>419</v>
      </c>
      <c r="V1" s="9" t="s">
        <v>420</v>
      </c>
      <c r="W1" s="12" t="s">
        <v>416</v>
      </c>
      <c r="X1" s="8" t="s">
        <v>280</v>
      </c>
      <c r="Y1" s="9" t="s">
        <v>281</v>
      </c>
      <c r="Z1" s="9" t="s">
        <v>282</v>
      </c>
    </row>
    <row r="2" spans="1:26" hidden="1" x14ac:dyDescent="0.2">
      <c r="A2" s="3" t="d">
        <v>2021-01-19T17:29:59.99999979045242400</v>
      </c>
      <c r="B2" s="2">
        <v>9.3000000000000007</v>
      </c>
      <c r="C2" s="2">
        <v>22275</v>
      </c>
      <c r="D2" s="2">
        <v>13.45</v>
      </c>
      <c r="E2" s="2">
        <v>8207</v>
      </c>
      <c r="F2">
        <v>38.159999999999997</v>
      </c>
      <c r="G2">
        <v>2770</v>
      </c>
      <c r="H2" s="7" t="e">
        <f>VLOOKUP(L2,price_all!$C$2:$E$105,3,FALSE)</f>
        <v>#N/A</v>
      </c>
      <c r="I2" s="8">
        <f>VLOOKUP(L2,'BTC-USD'!$J$2:$L$410,3,FALSE)</f>
        <v>-1.9098532237119548E-2</v>
      </c>
      <c r="J2" s="7"/>
      <c r="K2" t="s">
        <v>7</v>
      </c>
      <c r="L2" t="str">
        <f>_xlfn.VALUETOTEXT(K2)</f>
        <v>44215</v>
      </c>
      <c r="O2" s="3" t="d">
        <v>2021-01-19T17:29:59.99999979045242400</v>
      </c>
      <c r="P2" s="8"/>
    </row>
    <row r="3" spans="1:26" hidden="1" x14ac:dyDescent="0.2">
      <c r="A3" s="3" t="d">
        <v>2021-01-20T17:29:59.99999979045242400</v>
      </c>
      <c r="B3" s="2">
        <v>8.52</v>
      </c>
      <c r="C3" s="2">
        <v>7104</v>
      </c>
      <c r="D3" s="2">
        <v>12.27</v>
      </c>
      <c r="E3" s="2">
        <v>17476</v>
      </c>
      <c r="F3">
        <v>33.99</v>
      </c>
      <c r="G3">
        <v>230</v>
      </c>
      <c r="H3" s="7" t="e">
        <f>VLOOKUP(L3,price_all!$C$2:$E$105,3,FALSE)</f>
        <v>#N/A</v>
      </c>
      <c r="I3" s="8">
        <f>VLOOKUP(L3,'BTC-USD'!$J$2:$L$410,3,FALSE)</f>
        <v>-1.1713192577904596E-2</v>
      </c>
      <c r="J3" s="7"/>
      <c r="K3" t="s">
        <v>8</v>
      </c>
      <c r="L3" t="str">
        <f t="shared" ref="L3:L66" si="0">_xlfn.VALUETOTEXT(K3)</f>
        <v>44216</v>
      </c>
      <c r="O3" s="3" t="d">
        <v>2021-01-20T17:29:59.99999979045242400</v>
      </c>
      <c r="P3" s="9">
        <f>B3/B2-1</f>
        <v>-8.3870967741935587E-2</v>
      </c>
      <c r="Q3" s="9">
        <f>D3/D2-1</f>
        <v>-8.773234200743496E-2</v>
      </c>
      <c r="R3" s="9">
        <f>F3/F2-1</f>
        <v>-0.10927672955974832</v>
      </c>
      <c r="S3" s="12">
        <f>I3</f>
        <v>-1.1713192577904596E-2</v>
      </c>
      <c r="T3" s="10">
        <f>P3-$S3</f>
        <v>-7.2157775164030991E-2</v>
      </c>
      <c r="U3" s="10">
        <f t="shared" ref="U3:V3" si="1">Q3-$S3</f>
        <v>-7.6019149429530364E-2</v>
      </c>
      <c r="V3" s="10">
        <f t="shared" si="1"/>
        <v>-9.7563536981843724E-2</v>
      </c>
      <c r="W3" s="12">
        <f>M3</f>
        <v>0</v>
      </c>
      <c r="X3" s="10">
        <f>T3-$S3</f>
        <v>-6.0444582586126394E-2</v>
      </c>
      <c r="Y3" s="10">
        <f t="shared" ref="Y3:Y66" si="2">U3-$S3</f>
        <v>-6.4305956851625767E-2</v>
      </c>
      <c r="Z3" s="10">
        <f t="shared" ref="Z3:Z5" si="3">V3-$S3</f>
        <v>-8.5850344403939127E-2</v>
      </c>
    </row>
    <row r="4" spans="1:26" hidden="1" x14ac:dyDescent="0.2">
      <c r="A4" s="3" t="d">
        <v>2021-01-21T17:29:59.99999979045242400</v>
      </c>
      <c r="B4" s="2">
        <v>7.87</v>
      </c>
      <c r="C4" s="2">
        <v>9758</v>
      </c>
      <c r="D4" s="2">
        <v>11.46</v>
      </c>
      <c r="E4" s="2">
        <v>16662</v>
      </c>
      <c r="F4">
        <v>31.7</v>
      </c>
      <c r="G4">
        <v>50465</v>
      </c>
      <c r="H4" s="7" t="e">
        <f>VLOOKUP(L4,price_all!$C$2:$E$105,3,FALSE)</f>
        <v>#N/A</v>
      </c>
      <c r="I4" s="8">
        <f>VLOOKUP(L4,'BTC-USD'!$J$2:$L$410,3,FALSE)</f>
        <v>-0.13180668401841178</v>
      </c>
      <c r="J4" s="7"/>
      <c r="K4" t="s">
        <v>9</v>
      </c>
      <c r="L4" t="str">
        <f t="shared" si="0"/>
        <v>44217</v>
      </c>
      <c r="O4" s="3" t="d">
        <v>2021-01-21T17:29:59.99999979045242400</v>
      </c>
      <c r="P4" s="9">
        <f t="shared" ref="P4:P67" si="4">B4/B3-1</f>
        <v>-7.6291079812206508E-2</v>
      </c>
      <c r="Q4" s="9">
        <f t="shared" ref="Q4:Q67" si="5">D4/D3-1</f>
        <v>-6.6014669926650282E-2</v>
      </c>
      <c r="R4" s="9">
        <f t="shared" ref="R4:R67" si="6">F4/F3-1</f>
        <v>-6.737275669314513E-2</v>
      </c>
      <c r="S4" s="12">
        <f t="shared" ref="S4:S67" si="7">I4</f>
        <v>-0.13180668401841178</v>
      </c>
      <c r="T4" s="10">
        <f t="shared" ref="T4:T67" si="8">P4-$S4</f>
        <v>5.5515604206205271E-2</v>
      </c>
      <c r="U4" s="10">
        <f t="shared" ref="U4:U67" si="9">Q4-$S4</f>
        <v>6.5792014091761497E-2</v>
      </c>
      <c r="V4" s="10">
        <f t="shared" ref="V4:V67" si="10">R4-$S4</f>
        <v>6.4433927325266649E-2</v>
      </c>
      <c r="W4" s="12">
        <f t="shared" ref="W4:W67" si="11">M4</f>
        <v>0</v>
      </c>
      <c r="X4" s="10">
        <f t="shared" ref="X4:X67" si="12">T4-$S4</f>
        <v>0.18732228822461705</v>
      </c>
      <c r="Y4" s="10">
        <f t="shared" si="2"/>
        <v>0.19759869811017328</v>
      </c>
      <c r="Z4" s="10">
        <f t="shared" si="3"/>
        <v>0.19624061134367843</v>
      </c>
    </row>
    <row r="5" spans="1:26" hidden="1" x14ac:dyDescent="0.2">
      <c r="A5" s="3" t="d">
        <v>2021-01-22T17:29:59.99999979045242400</v>
      </c>
      <c r="B5" s="2">
        <v>8.07</v>
      </c>
      <c r="C5" s="2">
        <v>10056</v>
      </c>
      <c r="D5" s="2">
        <v>11.66</v>
      </c>
      <c r="E5" s="2">
        <v>5335</v>
      </c>
      <c r="F5">
        <v>32.880000000000003</v>
      </c>
      <c r="G5">
        <v>106457</v>
      </c>
      <c r="H5" s="7" t="e">
        <f>VLOOKUP(L5,price_all!$C$2:$E$105,3,FALSE)</f>
        <v>#N/A</v>
      </c>
      <c r="I5" s="8">
        <f>VLOOKUP(L5,'BTC-USD'!$J$2:$L$410,3,FALSE)</f>
        <v>7.0538883217633241E-2</v>
      </c>
      <c r="J5" s="7"/>
      <c r="K5" t="s">
        <v>10</v>
      </c>
      <c r="L5" t="str">
        <f t="shared" si="0"/>
        <v>44218</v>
      </c>
      <c r="O5" s="3" t="d">
        <v>2021-01-22T17:29:59.99999979045242400</v>
      </c>
      <c r="P5" s="9">
        <f t="shared" si="4"/>
        <v>2.5412960609911162E-2</v>
      </c>
      <c r="Q5" s="9">
        <f t="shared" si="5"/>
        <v>1.7452006980802626E-2</v>
      </c>
      <c r="R5" s="9">
        <f t="shared" si="6"/>
        <v>3.7223974763407108E-2</v>
      </c>
      <c r="S5" s="12">
        <f t="shared" si="7"/>
        <v>7.0538883217633241E-2</v>
      </c>
      <c r="T5" s="10">
        <f t="shared" si="8"/>
        <v>-4.512592260772208E-2</v>
      </c>
      <c r="U5" s="10">
        <f t="shared" si="9"/>
        <v>-5.3086876236830616E-2</v>
      </c>
      <c r="V5" s="10">
        <f t="shared" si="10"/>
        <v>-3.3314908454226133E-2</v>
      </c>
      <c r="W5" s="12">
        <f t="shared" si="11"/>
        <v>0</v>
      </c>
      <c r="X5" s="10">
        <f t="shared" si="12"/>
        <v>-0.11566480582535532</v>
      </c>
      <c r="Y5" s="10">
        <f t="shared" si="2"/>
        <v>-0.12362575945446386</v>
      </c>
      <c r="Z5" s="10">
        <f t="shared" si="3"/>
        <v>-0.10385379167185937</v>
      </c>
    </row>
    <row r="6" spans="1:26" hidden="1" x14ac:dyDescent="0.2">
      <c r="A6" s="3" t="d">
        <v>2021-01-25T17:29:59.99999979045242400</v>
      </c>
      <c r="B6" s="2">
        <v>8.43</v>
      </c>
      <c r="C6" s="2">
        <v>26587</v>
      </c>
      <c r="D6" s="2">
        <v>12.19</v>
      </c>
      <c r="E6" s="2">
        <v>10241</v>
      </c>
      <c r="F6">
        <v>34.25</v>
      </c>
      <c r="G6">
        <v>75165</v>
      </c>
      <c r="H6" s="7" t="e">
        <f>VLOOKUP(L6,price_all!$C$2:$E$105,3,FALSE)</f>
        <v>#N/A</v>
      </c>
      <c r="I6" s="8">
        <f>VLOOKUP(L6,'BTC-USD'!$J$2:$L$410,3,FALSE)</f>
        <v>-8.5509447075038381E-4</v>
      </c>
      <c r="J6" s="7"/>
      <c r="K6" t="s">
        <v>11</v>
      </c>
      <c r="L6" t="str">
        <f t="shared" si="0"/>
        <v>44221</v>
      </c>
      <c r="O6" s="3" t="d">
        <v>2021-01-25T17:29:59.99999979045242400</v>
      </c>
      <c r="P6" s="9">
        <f t="shared" si="4"/>
        <v>4.4609665427509215E-2</v>
      </c>
      <c r="Q6" s="9">
        <f t="shared" si="5"/>
        <v>4.5454545454545414E-2</v>
      </c>
      <c r="R6" s="9">
        <f t="shared" si="6"/>
        <v>4.1666666666666519E-2</v>
      </c>
      <c r="S6" s="12">
        <f t="shared" si="7"/>
        <v>-8.5509447075038381E-4</v>
      </c>
      <c r="T6" s="10">
        <f t="shared" si="8"/>
        <v>4.5464759898259599E-2</v>
      </c>
      <c r="U6" s="10">
        <f t="shared" si="9"/>
        <v>4.6309639925295798E-2</v>
      </c>
      <c r="V6" s="10">
        <f>R6-$S6</f>
        <v>4.2521761137416902E-2</v>
      </c>
      <c r="W6" s="12">
        <f t="shared" si="11"/>
        <v>0</v>
      </c>
      <c r="X6" s="10">
        <f t="shared" si="12"/>
        <v>4.6319854369009983E-2</v>
      </c>
      <c r="Y6" s="10">
        <f t="shared" si="2"/>
        <v>4.7164734396046182E-2</v>
      </c>
      <c r="Z6" s="10">
        <f>V6-$S6</f>
        <v>4.3376855608167286E-2</v>
      </c>
    </row>
    <row r="7" spans="1:26" hidden="1" x14ac:dyDescent="0.2">
      <c r="A7" s="3" t="d">
        <v>2021-01-26T17:29:59.99999979045242400</v>
      </c>
      <c r="B7" s="2">
        <v>7.94</v>
      </c>
      <c r="C7" s="2">
        <v>4896</v>
      </c>
      <c r="D7" s="2">
        <v>11.44</v>
      </c>
      <c r="E7" s="2">
        <v>11543</v>
      </c>
      <c r="F7">
        <v>32.19</v>
      </c>
      <c r="G7">
        <v>279380</v>
      </c>
      <c r="H7" s="7" t="e">
        <f>VLOOKUP(L7,price_all!$C$2:$E$105,3,FALSE)</f>
        <v>#N/A</v>
      </c>
      <c r="I7" s="8">
        <f>VLOOKUP(L7,'BTC-USD'!$J$2:$L$410,3,FALSE)</f>
        <v>7.5418722540561145E-3</v>
      </c>
      <c r="J7" s="7"/>
      <c r="K7" t="s">
        <v>12</v>
      </c>
      <c r="L7" t="str">
        <f t="shared" si="0"/>
        <v>44222</v>
      </c>
      <c r="O7" s="3" t="d">
        <v>2021-01-26T17:29:59.99999979045242400</v>
      </c>
      <c r="P7" s="9">
        <f t="shared" si="4"/>
        <v>-5.8125741399762676E-2</v>
      </c>
      <c r="Q7" s="9">
        <f t="shared" si="5"/>
        <v>-6.1525840853158376E-2</v>
      </c>
      <c r="R7" s="9">
        <f t="shared" si="6"/>
        <v>-6.0145985401459878E-2</v>
      </c>
      <c r="S7" s="12">
        <f t="shared" si="7"/>
        <v>7.5418722540561145E-3</v>
      </c>
      <c r="T7" s="10">
        <f t="shared" si="8"/>
        <v>-6.566761365381879E-2</v>
      </c>
      <c r="U7" s="10">
        <f t="shared" si="9"/>
        <v>-6.906771310721449E-2</v>
      </c>
      <c r="V7" s="10">
        <f t="shared" si="10"/>
        <v>-6.7687857655515993E-2</v>
      </c>
      <c r="W7" s="12">
        <f t="shared" si="11"/>
        <v>0</v>
      </c>
      <c r="X7" s="10">
        <f t="shared" si="12"/>
        <v>-7.3209485907874905E-2</v>
      </c>
      <c r="Y7" s="10">
        <f t="shared" si="2"/>
        <v>-7.6609585361270605E-2</v>
      </c>
      <c r="Z7" s="10">
        <f t="shared" ref="Z7:Z70" si="13">V7-$S7</f>
        <v>-7.5229729909572107E-2</v>
      </c>
    </row>
    <row r="8" spans="1:26" hidden="1" x14ac:dyDescent="0.2">
      <c r="A8" s="3" t="d">
        <v>2021-01-27T17:29:59.99999979045242400</v>
      </c>
      <c r="B8" s="2">
        <v>7.55</v>
      </c>
      <c r="C8" s="2">
        <v>17542</v>
      </c>
      <c r="D8" s="2">
        <v>10.93</v>
      </c>
      <c r="E8" s="2">
        <v>3779</v>
      </c>
      <c r="F8">
        <v>29.94</v>
      </c>
      <c r="G8">
        <v>2505</v>
      </c>
      <c r="H8" s="7" t="e">
        <f>VLOOKUP(L8,price_all!$C$2:$E$105,3,FALSE)</f>
        <v>#N/A</v>
      </c>
      <c r="I8" s="8">
        <f>VLOOKUP(L8,'BTC-USD'!$J$2:$L$410,3,FALSE)</f>
        <v>-6.3988311783003793E-2</v>
      </c>
      <c r="J8" s="7"/>
      <c r="K8" t="s">
        <v>13</v>
      </c>
      <c r="L8" t="str">
        <f t="shared" si="0"/>
        <v>44223</v>
      </c>
      <c r="O8" s="3" t="d">
        <v>2021-01-27T17:29:59.99999979045242400</v>
      </c>
      <c r="P8" s="9">
        <f>B8/B7-1</f>
        <v>-4.9118387909319994E-2</v>
      </c>
      <c r="Q8" s="9">
        <f t="shared" si="5"/>
        <v>-4.4580419580419584E-2</v>
      </c>
      <c r="R8" s="9">
        <f t="shared" si="6"/>
        <v>-6.9897483690587014E-2</v>
      </c>
      <c r="S8" s="12">
        <f t="shared" si="7"/>
        <v>-6.3988311783003793E-2</v>
      </c>
      <c r="T8" s="10">
        <f t="shared" si="8"/>
        <v>1.4869923873683799E-2</v>
      </c>
      <c r="U8" s="10">
        <f t="shared" si="9"/>
        <v>1.9407892202584209E-2</v>
      </c>
      <c r="V8" s="10">
        <f t="shared" si="10"/>
        <v>-5.9091719075832216E-3</v>
      </c>
      <c r="W8" s="12">
        <f t="shared" si="11"/>
        <v>0</v>
      </c>
      <c r="X8" s="10">
        <f t="shared" si="12"/>
        <v>7.8858235656687592E-2</v>
      </c>
      <c r="Y8" s="10">
        <f t="shared" si="2"/>
        <v>8.3396203985588002E-2</v>
      </c>
      <c r="Z8" s="10">
        <f t="shared" si="13"/>
        <v>5.8079139875420571E-2</v>
      </c>
    </row>
    <row r="9" spans="1:26" hidden="1" x14ac:dyDescent="0.2">
      <c r="A9" s="3" t="d">
        <v>2021-01-28T17:29:59.99999979045242400</v>
      </c>
      <c r="B9" s="2">
        <v>7.88</v>
      </c>
      <c r="C9" s="2">
        <v>11711</v>
      </c>
      <c r="D9" s="2">
        <v>11.44</v>
      </c>
      <c r="E9" s="2">
        <v>3554</v>
      </c>
      <c r="F9">
        <v>32.29</v>
      </c>
      <c r="G9">
        <v>100450</v>
      </c>
      <c r="H9" s="7" t="e">
        <f>VLOOKUP(L9,price_all!$C$2:$E$105,3,FALSE)</f>
        <v>#N/A</v>
      </c>
      <c r="I9" s="8">
        <f>VLOOKUP(L9,'BTC-USD'!$J$2:$L$410,3,FALSE)</f>
        <v>0.10058465808282913</v>
      </c>
      <c r="J9" s="7"/>
      <c r="K9" t="s">
        <v>14</v>
      </c>
      <c r="L9" t="str">
        <f t="shared" si="0"/>
        <v>44224</v>
      </c>
      <c r="O9" s="3" t="d">
        <v>2021-01-28T17:29:59.99999979045242400</v>
      </c>
      <c r="P9" s="9">
        <f t="shared" si="4"/>
        <v>4.3708609271523091E-2</v>
      </c>
      <c r="Q9" s="9">
        <f t="shared" si="5"/>
        <v>4.6660567246111562E-2</v>
      </c>
      <c r="R9" s="9">
        <f t="shared" si="6"/>
        <v>7.8490313961255831E-2</v>
      </c>
      <c r="S9" s="12">
        <f t="shared" si="7"/>
        <v>0.10058465808282913</v>
      </c>
      <c r="T9" s="10">
        <f t="shared" si="8"/>
        <v>-5.6876048811306035E-2</v>
      </c>
      <c r="U9" s="10">
        <f t="shared" si="9"/>
        <v>-5.3924090836717564E-2</v>
      </c>
      <c r="V9" s="10">
        <f t="shared" si="10"/>
        <v>-2.2094344121573295E-2</v>
      </c>
      <c r="W9" s="12">
        <f t="shared" si="11"/>
        <v>0</v>
      </c>
      <c r="X9" s="10">
        <f t="shared" si="12"/>
        <v>-0.15746070689413516</v>
      </c>
      <c r="Y9" s="10">
        <f t="shared" si="2"/>
        <v>-0.15450874891954669</v>
      </c>
      <c r="Z9" s="10">
        <f t="shared" si="13"/>
        <v>-0.12267900220440242</v>
      </c>
    </row>
    <row r="10" spans="1:26" hidden="1" x14ac:dyDescent="0.2">
      <c r="A10" s="3" t="d">
        <v>2021-01-29T17:29:59.99999979045242400</v>
      </c>
      <c r="B10" s="2">
        <v>9.18</v>
      </c>
      <c r="C10" s="2">
        <v>22052</v>
      </c>
      <c r="D10" s="2">
        <v>13.34</v>
      </c>
      <c r="E10" s="2">
        <v>20887</v>
      </c>
      <c r="F10">
        <v>37.29</v>
      </c>
      <c r="G10">
        <v>15244</v>
      </c>
      <c r="H10" s="7" t="e">
        <f>VLOOKUP(L10,price_all!$C$2:$E$105,3,FALSE)</f>
        <v>#N/A</v>
      </c>
      <c r="I10" s="8">
        <f>VLOOKUP(L10,'BTC-USD'!$J$2:$L$410,3,FALSE)</f>
        <v>2.2839270392866817E-2</v>
      </c>
      <c r="J10" s="7"/>
      <c r="K10" t="s">
        <v>15</v>
      </c>
      <c r="L10" t="str">
        <f t="shared" si="0"/>
        <v>44225</v>
      </c>
      <c r="O10" s="3" t="d">
        <v>2021-01-29T17:29:59.99999979045242400</v>
      </c>
      <c r="P10" s="9">
        <f t="shared" si="4"/>
        <v>0.16497461928933999</v>
      </c>
      <c r="Q10" s="9">
        <f t="shared" si="5"/>
        <v>0.16608391608391604</v>
      </c>
      <c r="R10" s="9">
        <f t="shared" si="6"/>
        <v>0.15484670176525239</v>
      </c>
      <c r="S10" s="12">
        <f t="shared" si="7"/>
        <v>2.2839270392866817E-2</v>
      </c>
      <c r="T10" s="10">
        <f t="shared" si="8"/>
        <v>0.14213534889647317</v>
      </c>
      <c r="U10" s="10">
        <f t="shared" si="9"/>
        <v>0.14324464569104922</v>
      </c>
      <c r="V10" s="10">
        <f t="shared" si="10"/>
        <v>0.13200743137238558</v>
      </c>
      <c r="W10" s="12">
        <f t="shared" si="11"/>
        <v>0</v>
      </c>
      <c r="X10" s="10">
        <f t="shared" si="12"/>
        <v>0.11929607850360635</v>
      </c>
      <c r="Y10" s="10">
        <f t="shared" si="2"/>
        <v>0.1204053752981824</v>
      </c>
      <c r="Z10" s="10">
        <f t="shared" si="13"/>
        <v>0.10916816097951876</v>
      </c>
    </row>
    <row r="11" spans="1:26" hidden="1" x14ac:dyDescent="0.2">
      <c r="A11" s="3" t="d">
        <v>2021-02-01T17:29:59.99999979045242400</v>
      </c>
      <c r="B11" s="2">
        <v>8.33</v>
      </c>
      <c r="C11" s="2">
        <v>3833</v>
      </c>
      <c r="D11" s="2">
        <v>11.97</v>
      </c>
      <c r="E11" s="2">
        <v>11812</v>
      </c>
      <c r="F11">
        <v>33.450000000000003</v>
      </c>
      <c r="G11">
        <v>402</v>
      </c>
      <c r="H11" s="7" t="e">
        <f>VLOOKUP(L11,price_all!$C$2:$E$105,3,FALSE)</f>
        <v>#N/A</v>
      </c>
      <c r="I11" s="8">
        <f>VLOOKUP(L11,'BTC-USD'!$J$2:$L$410,3,FALSE)</f>
        <v>1.1808802168165711E-2</v>
      </c>
      <c r="J11" s="7"/>
      <c r="K11" t="s">
        <v>16</v>
      </c>
      <c r="L11" t="str">
        <f t="shared" si="0"/>
        <v>44228</v>
      </c>
      <c r="O11" s="3" t="d">
        <v>2021-02-01T17:29:59.99999979045242400</v>
      </c>
      <c r="P11" s="9">
        <f t="shared" si="4"/>
        <v>-9.259259259259256E-2</v>
      </c>
      <c r="Q11" s="9">
        <f t="shared" si="5"/>
        <v>-0.10269865067466266</v>
      </c>
      <c r="R11" s="9">
        <f t="shared" si="6"/>
        <v>-0.1029766693483507</v>
      </c>
      <c r="S11" s="12">
        <f t="shared" si="7"/>
        <v>1.1808802168165711E-2</v>
      </c>
      <c r="T11" s="10">
        <f t="shared" si="8"/>
        <v>-0.10440139476075827</v>
      </c>
      <c r="U11" s="10">
        <f t="shared" si="9"/>
        <v>-0.11450745284282837</v>
      </c>
      <c r="V11" s="10">
        <f t="shared" si="10"/>
        <v>-0.11478547151651641</v>
      </c>
      <c r="W11" s="12">
        <f t="shared" si="11"/>
        <v>0</v>
      </c>
      <c r="X11" s="10">
        <f t="shared" si="12"/>
        <v>-0.11621019692892398</v>
      </c>
      <c r="Y11" s="10">
        <f t="shared" si="2"/>
        <v>-0.12631625501099408</v>
      </c>
      <c r="Z11" s="10">
        <f t="shared" si="13"/>
        <v>-0.12659427368468212</v>
      </c>
    </row>
    <row r="12" spans="1:26" hidden="1" x14ac:dyDescent="0.2">
      <c r="A12" s="3" t="d">
        <v>2021-02-02T17:29:59.99999979045242400</v>
      </c>
      <c r="B12" s="2">
        <v>8.68</v>
      </c>
      <c r="C12" s="2">
        <v>2652</v>
      </c>
      <c r="D12" s="2">
        <v>12.43</v>
      </c>
      <c r="E12" s="2">
        <v>4631</v>
      </c>
      <c r="F12">
        <v>34.81</v>
      </c>
      <c r="G12">
        <v>14574</v>
      </c>
      <c r="H12" s="7" t="e">
        <f>VLOOKUP(L12,price_all!$C$2:$E$105,3,FALSE)</f>
        <v>#N/A</v>
      </c>
      <c r="I12" s="8">
        <f>VLOOKUP(L12,'BTC-USD'!$J$2:$L$410,3,FALSE)</f>
        <v>5.9327689893519109E-2</v>
      </c>
      <c r="J12" s="7"/>
      <c r="K12" t="s">
        <v>17</v>
      </c>
      <c r="L12" t="str">
        <f t="shared" si="0"/>
        <v>44229</v>
      </c>
      <c r="O12" s="3" t="d">
        <v>2021-02-02T17:29:59.99999979045242400</v>
      </c>
      <c r="P12" s="9">
        <f t="shared" si="4"/>
        <v>4.2016806722688926E-2</v>
      </c>
      <c r="Q12" s="9">
        <f t="shared" si="5"/>
        <v>3.8429406850459369E-2</v>
      </c>
      <c r="R12" s="9">
        <f t="shared" si="6"/>
        <v>4.0657698056801195E-2</v>
      </c>
      <c r="S12" s="12">
        <f t="shared" si="7"/>
        <v>5.9327689893519109E-2</v>
      </c>
      <c r="T12" s="10">
        <f t="shared" si="8"/>
        <v>-1.7310883170830182E-2</v>
      </c>
      <c r="U12" s="10">
        <f t="shared" si="9"/>
        <v>-2.089828304305974E-2</v>
      </c>
      <c r="V12" s="10">
        <f t="shared" si="10"/>
        <v>-1.8669991836717914E-2</v>
      </c>
      <c r="W12" s="12">
        <f t="shared" si="11"/>
        <v>0</v>
      </c>
      <c r="X12" s="10">
        <f t="shared" si="12"/>
        <v>-7.6638573064349291E-2</v>
      </c>
      <c r="Y12" s="10">
        <f t="shared" si="2"/>
        <v>-8.0225972936578849E-2</v>
      </c>
      <c r="Z12" s="10">
        <f t="shared" si="13"/>
        <v>-7.7997681730237023E-2</v>
      </c>
    </row>
    <row r="13" spans="1:26" hidden="1" x14ac:dyDescent="0.2">
      <c r="A13" s="3" t="d">
        <v>2021-02-03T17:29:59.99999979045242400</v>
      </c>
      <c r="B13" s="2">
        <v>9.16</v>
      </c>
      <c r="C13" s="2">
        <v>1469</v>
      </c>
      <c r="D13" s="2">
        <v>13.19</v>
      </c>
      <c r="E13" s="2">
        <v>4048</v>
      </c>
      <c r="F13">
        <v>36.21</v>
      </c>
      <c r="G13">
        <v>8600</v>
      </c>
      <c r="H13" s="7" t="e">
        <f>VLOOKUP(L13,price_all!$C$2:$E$105,3,FALSE)</f>
        <v>#N/A</v>
      </c>
      <c r="I13" s="8">
        <f>VLOOKUP(L13,'BTC-USD'!$J$2:$L$410,3,FALSE)</f>
        <v>6.1073707229515106E-2</v>
      </c>
      <c r="J13" s="7"/>
      <c r="K13" t="s">
        <v>18</v>
      </c>
      <c r="L13" t="str">
        <f t="shared" si="0"/>
        <v>44230</v>
      </c>
      <c r="O13" s="3" t="d">
        <v>2021-02-03T17:29:59.99999979045242400</v>
      </c>
      <c r="P13" s="9">
        <f t="shared" si="4"/>
        <v>5.5299539170506895E-2</v>
      </c>
      <c r="Q13" s="9">
        <f t="shared" si="5"/>
        <v>6.1142397425583361E-2</v>
      </c>
      <c r="R13" s="9">
        <f t="shared" si="6"/>
        <v>4.0218328066647491E-2</v>
      </c>
      <c r="S13" s="12">
        <f t="shared" si="7"/>
        <v>6.1073707229515106E-2</v>
      </c>
      <c r="T13" s="10">
        <f t="shared" si="8"/>
        <v>-5.7741680590082112E-3</v>
      </c>
      <c r="U13" s="10">
        <f t="shared" si="9"/>
        <v>6.8690196068255105E-5</v>
      </c>
      <c r="V13" s="10">
        <f t="shared" si="10"/>
        <v>-2.0855379162867616E-2</v>
      </c>
      <c r="W13" s="12">
        <f t="shared" si="11"/>
        <v>0</v>
      </c>
      <c r="X13" s="10">
        <f t="shared" si="12"/>
        <v>-6.6847875288523317E-2</v>
      </c>
      <c r="Y13" s="10">
        <f t="shared" si="2"/>
        <v>-6.1005017033446851E-2</v>
      </c>
      <c r="Z13" s="10">
        <f t="shared" si="13"/>
        <v>-8.1929086392382722E-2</v>
      </c>
    </row>
    <row r="14" spans="1:26" hidden="1" x14ac:dyDescent="0.2">
      <c r="A14" s="3" t="d">
        <v>2021-02-04T17:29:59.99999979045242400</v>
      </c>
      <c r="B14" s="2">
        <v>9.1300000000000008</v>
      </c>
      <c r="C14" s="2">
        <v>7895</v>
      </c>
      <c r="D14" s="2">
        <v>13.21</v>
      </c>
      <c r="E14" s="2">
        <v>16662</v>
      </c>
      <c r="F14">
        <v>36.74</v>
      </c>
      <c r="G14">
        <v>2350</v>
      </c>
      <c r="H14" s="7" t="e">
        <f>VLOOKUP(L14,price_all!$C$2:$E$105,3,FALSE)</f>
        <v>#N/A</v>
      </c>
      <c r="I14" s="8">
        <f>VLOOKUP(L14,'BTC-USD'!$J$2:$L$410,3,FALSE)</f>
        <v>-1.844733167549395E-2</v>
      </c>
      <c r="J14" s="7"/>
      <c r="K14" t="s">
        <v>19</v>
      </c>
      <c r="L14" t="str">
        <f t="shared" si="0"/>
        <v>44231</v>
      </c>
      <c r="O14" s="3" t="d">
        <v>2021-02-04T17:29:59.99999979045242400</v>
      </c>
      <c r="P14" s="9">
        <f t="shared" si="4"/>
        <v>-3.2751091703056012E-3</v>
      </c>
      <c r="Q14" s="9">
        <f t="shared" si="5"/>
        <v>1.5163002274451998E-3</v>
      </c>
      <c r="R14" s="9">
        <f t="shared" si="6"/>
        <v>1.4636840651753635E-2</v>
      </c>
      <c r="S14" s="12">
        <f t="shared" si="7"/>
        <v>-1.844733167549395E-2</v>
      </c>
      <c r="T14" s="10">
        <f t="shared" si="8"/>
        <v>1.5172222505188349E-2</v>
      </c>
      <c r="U14" s="10">
        <f t="shared" si="9"/>
        <v>1.996363190293915E-2</v>
      </c>
      <c r="V14" s="10">
        <f t="shared" si="10"/>
        <v>3.3084172327247585E-2</v>
      </c>
      <c r="W14" s="12">
        <f t="shared" si="11"/>
        <v>0</v>
      </c>
      <c r="X14" s="10">
        <f t="shared" si="12"/>
        <v>3.3619554180682298E-2</v>
      </c>
      <c r="Y14" s="10">
        <f t="shared" si="2"/>
        <v>3.8410963578433099E-2</v>
      </c>
      <c r="Z14" s="10">
        <f t="shared" si="13"/>
        <v>5.1531504002741535E-2</v>
      </c>
    </row>
    <row r="15" spans="1:26" hidden="1" x14ac:dyDescent="0.2">
      <c r="A15" s="3" t="d">
        <v>2021-02-05T17:29:59.99999979045242400</v>
      </c>
      <c r="B15" s="2">
        <v>9.43</v>
      </c>
      <c r="C15" s="2">
        <v>2976</v>
      </c>
      <c r="D15" s="2">
        <v>13.69</v>
      </c>
      <c r="E15" s="2">
        <v>16569</v>
      </c>
      <c r="F15">
        <v>38.1</v>
      </c>
      <c r="G15">
        <v>769</v>
      </c>
      <c r="H15" s="7" t="e">
        <f>VLOOKUP(L15,price_all!$C$2:$E$105,3,FALSE)</f>
        <v>#N/A</v>
      </c>
      <c r="I15" s="8">
        <f>VLOOKUP(L15,'BTC-USD'!$J$2:$L$410,3,FALSE)</f>
        <v>3.5778693664667127E-2</v>
      </c>
      <c r="J15" s="7"/>
      <c r="K15" t="s">
        <v>20</v>
      </c>
      <c r="L15" t="str">
        <f t="shared" si="0"/>
        <v>44232</v>
      </c>
      <c r="O15" s="3" t="d">
        <v>2021-02-05T17:29:59.99999979045242400</v>
      </c>
      <c r="P15" s="9">
        <f t="shared" si="4"/>
        <v>3.2858707557502642E-2</v>
      </c>
      <c r="Q15" s="9">
        <f t="shared" si="5"/>
        <v>3.6336109008326956E-2</v>
      </c>
      <c r="R15" s="9">
        <f t="shared" si="6"/>
        <v>3.7016875340228683E-2</v>
      </c>
      <c r="S15" s="12">
        <f t="shared" si="7"/>
        <v>3.5778693664667127E-2</v>
      </c>
      <c r="T15" s="10">
        <f t="shared" si="8"/>
        <v>-2.919986107164485E-3</v>
      </c>
      <c r="U15" s="10">
        <f t="shared" si="9"/>
        <v>5.5741534365982837E-4</v>
      </c>
      <c r="V15" s="10">
        <f t="shared" si="10"/>
        <v>1.238181675561556E-3</v>
      </c>
      <c r="W15" s="12">
        <f t="shared" si="11"/>
        <v>0</v>
      </c>
      <c r="X15" s="10">
        <f t="shared" si="12"/>
        <v>-3.8698679771831612E-2</v>
      </c>
      <c r="Y15" s="10">
        <f t="shared" si="2"/>
        <v>-3.5221278321007299E-2</v>
      </c>
      <c r="Z15" s="10">
        <f t="shared" si="13"/>
        <v>-3.4540511989105571E-2</v>
      </c>
    </row>
    <row r="16" spans="1:26" hidden="1" x14ac:dyDescent="0.2">
      <c r="A16" s="3" t="d">
        <v>2021-02-08T17:29:59.99999979045242400</v>
      </c>
      <c r="B16" s="2">
        <v>10.85</v>
      </c>
      <c r="C16" s="2">
        <v>47444</v>
      </c>
      <c r="D16" s="2">
        <v>15.53</v>
      </c>
      <c r="E16" s="2">
        <v>60507</v>
      </c>
      <c r="F16">
        <v>44.13</v>
      </c>
      <c r="G16">
        <v>89020</v>
      </c>
      <c r="H16" s="7" t="e">
        <f>VLOOKUP(L16,price_all!$C$2:$E$105,3,FALSE)</f>
        <v>#N/A</v>
      </c>
      <c r="I16" s="8">
        <f>VLOOKUP(L16,'BTC-USD'!$J$2:$L$410,3,FALSE)</f>
        <v>0.19450265438171765</v>
      </c>
      <c r="J16" s="7"/>
      <c r="K16" t="s">
        <v>21</v>
      </c>
      <c r="L16" t="str">
        <f t="shared" si="0"/>
        <v>44235</v>
      </c>
      <c r="O16" s="3" t="d">
        <v>2021-02-08T17:29:59.99999979045242400</v>
      </c>
      <c r="P16" s="9">
        <f t="shared" si="4"/>
        <v>0.15058324496288433</v>
      </c>
      <c r="Q16" s="9">
        <f t="shared" si="5"/>
        <v>0.13440467494521546</v>
      </c>
      <c r="R16" s="9">
        <f t="shared" si="6"/>
        <v>0.15826771653543314</v>
      </c>
      <c r="S16" s="12">
        <f t="shared" si="7"/>
        <v>0.19450265438171765</v>
      </c>
      <c r="T16" s="10">
        <f t="shared" si="8"/>
        <v>-4.3919409418833322E-2</v>
      </c>
      <c r="U16" s="10">
        <f t="shared" si="9"/>
        <v>-6.0097979436502191E-2</v>
      </c>
      <c r="V16" s="10">
        <f t="shared" si="10"/>
        <v>-3.623493784628451E-2</v>
      </c>
      <c r="W16" s="12">
        <f t="shared" si="11"/>
        <v>0</v>
      </c>
      <c r="X16" s="10">
        <f t="shared" si="12"/>
        <v>-0.23842206380055098</v>
      </c>
      <c r="Y16" s="10">
        <f t="shared" si="2"/>
        <v>-0.25460063381821985</v>
      </c>
      <c r="Z16" s="10">
        <f t="shared" si="13"/>
        <v>-0.23073759222800216</v>
      </c>
    </row>
    <row r="17" spans="1:26" hidden="1" x14ac:dyDescent="0.2">
      <c r="A17" s="3" t="d">
        <v>2021-02-09T17:29:59.99999979045242400</v>
      </c>
      <c r="B17" s="2">
        <v>11.48</v>
      </c>
      <c r="C17" s="2">
        <v>30110</v>
      </c>
      <c r="D17" s="2">
        <v>16.57</v>
      </c>
      <c r="E17" s="2">
        <v>30934</v>
      </c>
      <c r="F17">
        <v>46.1</v>
      </c>
      <c r="G17">
        <v>51255</v>
      </c>
      <c r="H17" s="7" t="e">
        <f>VLOOKUP(L17,price_all!$C$2:$E$105,3,FALSE)</f>
        <v>#N/A</v>
      </c>
      <c r="I17" s="8">
        <f>VLOOKUP(L17,'BTC-USD'!$J$2:$L$410,3,FALSE)</f>
        <v>1.9120376504451198E-3</v>
      </c>
      <c r="J17" s="7"/>
      <c r="K17" t="s">
        <v>22</v>
      </c>
      <c r="L17" t="str">
        <f t="shared" si="0"/>
        <v>44236</v>
      </c>
      <c r="O17" s="3" t="d">
        <v>2021-02-09T17:29:59.99999979045242400</v>
      </c>
      <c r="P17" s="9">
        <f t="shared" si="4"/>
        <v>5.8064516129032295E-2</v>
      </c>
      <c r="Q17" s="9">
        <f t="shared" si="5"/>
        <v>6.6967160334835851E-2</v>
      </c>
      <c r="R17" s="9">
        <f t="shared" si="6"/>
        <v>4.4640833899841414E-2</v>
      </c>
      <c r="S17" s="12">
        <f t="shared" si="7"/>
        <v>1.9120376504451198E-3</v>
      </c>
      <c r="T17" s="10">
        <f t="shared" si="8"/>
        <v>5.6152478478587176E-2</v>
      </c>
      <c r="U17" s="10">
        <f t="shared" si="9"/>
        <v>6.5055122684390732E-2</v>
      </c>
      <c r="V17" s="10">
        <f t="shared" si="10"/>
        <v>4.2728796249396295E-2</v>
      </c>
      <c r="W17" s="12">
        <f t="shared" si="11"/>
        <v>0</v>
      </c>
      <c r="X17" s="10">
        <f t="shared" si="12"/>
        <v>5.4240440828142056E-2</v>
      </c>
      <c r="Y17" s="10">
        <f t="shared" si="2"/>
        <v>6.3143085033945612E-2</v>
      </c>
      <c r="Z17" s="10">
        <f t="shared" si="13"/>
        <v>4.0816758598951175E-2</v>
      </c>
    </row>
    <row r="18" spans="1:26" hidden="1" x14ac:dyDescent="0.2">
      <c r="A18" s="3" t="d">
        <v>2021-02-10T17:29:59.99999979045242400</v>
      </c>
      <c r="B18" s="2">
        <v>11.07</v>
      </c>
      <c r="C18" s="2">
        <v>19041</v>
      </c>
      <c r="D18" s="2">
        <v>15.93</v>
      </c>
      <c r="E18" s="2">
        <v>39099</v>
      </c>
      <c r="F18">
        <v>44.42</v>
      </c>
      <c r="G18">
        <v>123964</v>
      </c>
      <c r="H18" s="7" t="e">
        <f>VLOOKUP(L18,price_all!$C$2:$E$105,3,FALSE)</f>
        <v>#N/A</v>
      </c>
      <c r="I18" s="8">
        <f>VLOOKUP(L18,'BTC-USD'!$J$2:$L$410,3,FALSE)</f>
        <v>-3.5492160016514229E-2</v>
      </c>
      <c r="J18" s="7"/>
      <c r="K18" t="s">
        <v>23</v>
      </c>
      <c r="L18" t="str">
        <f t="shared" si="0"/>
        <v>44237</v>
      </c>
      <c r="O18" s="3" t="d">
        <v>2021-02-10T17:29:59.99999979045242400</v>
      </c>
      <c r="P18" s="9">
        <f t="shared" si="4"/>
        <v>-3.5714285714285698E-2</v>
      </c>
      <c r="Q18" s="9">
        <f t="shared" si="5"/>
        <v>-3.862401931200965E-2</v>
      </c>
      <c r="R18" s="9">
        <f t="shared" si="6"/>
        <v>-3.6442516268980429E-2</v>
      </c>
      <c r="S18" s="12">
        <f t="shared" si="7"/>
        <v>-3.5492160016514229E-2</v>
      </c>
      <c r="T18" s="10">
        <f t="shared" si="8"/>
        <v>-2.2212569777146918E-4</v>
      </c>
      <c r="U18" s="10">
        <f t="shared" si="9"/>
        <v>-3.1318592954954205E-3</v>
      </c>
      <c r="V18" s="10">
        <f t="shared" si="10"/>
        <v>-9.5035625246620015E-4</v>
      </c>
      <c r="W18" s="12">
        <f t="shared" si="11"/>
        <v>0</v>
      </c>
      <c r="X18" s="10">
        <f t="shared" si="12"/>
        <v>3.527003431874276E-2</v>
      </c>
      <c r="Y18" s="10">
        <f t="shared" si="2"/>
        <v>3.2360300721018809E-2</v>
      </c>
      <c r="Z18" s="10">
        <f t="shared" si="13"/>
        <v>3.4541803764048029E-2</v>
      </c>
    </row>
    <row r="19" spans="1:26" hidden="1" x14ac:dyDescent="0.2">
      <c r="A19" s="3" t="d">
        <v>2021-02-11T17:29:59.99999979045242400</v>
      </c>
      <c r="B19" s="2">
        <v>11.9</v>
      </c>
      <c r="C19" s="2">
        <v>13295</v>
      </c>
      <c r="D19" s="2">
        <v>17.16</v>
      </c>
      <c r="E19" s="2">
        <v>32807</v>
      </c>
      <c r="F19">
        <v>47.85</v>
      </c>
      <c r="G19">
        <v>4800</v>
      </c>
      <c r="H19" s="7" t="e">
        <f>VLOOKUP(L19,price_all!$C$2:$E$105,3,FALSE)</f>
        <v>#N/A</v>
      </c>
      <c r="I19" s="8">
        <f>VLOOKUP(L19,'BTC-USD'!$J$2:$L$410,3,FALSE)</f>
        <v>6.9710752267937659E-2</v>
      </c>
      <c r="J19" s="7"/>
      <c r="K19" t="s">
        <v>24</v>
      </c>
      <c r="L19" t="str">
        <f t="shared" si="0"/>
        <v>44238</v>
      </c>
      <c r="O19" s="3" t="d">
        <v>2021-02-11T17:29:59.99999979045242400</v>
      </c>
      <c r="P19" s="9">
        <f t="shared" si="4"/>
        <v>7.4977416440831002E-2</v>
      </c>
      <c r="Q19" s="9">
        <f t="shared" si="5"/>
        <v>7.7212806026365266E-2</v>
      </c>
      <c r="R19" s="9">
        <f t="shared" si="6"/>
        <v>7.7217469608284572E-2</v>
      </c>
      <c r="S19" s="12">
        <f t="shared" si="7"/>
        <v>6.9710752267937659E-2</v>
      </c>
      <c r="T19" s="10">
        <f t="shared" si="8"/>
        <v>5.2666641728933428E-3</v>
      </c>
      <c r="U19" s="10">
        <f t="shared" si="9"/>
        <v>7.502053758427607E-3</v>
      </c>
      <c r="V19" s="10">
        <f t="shared" si="10"/>
        <v>7.5067173403469134E-3</v>
      </c>
      <c r="W19" s="12">
        <f t="shared" si="11"/>
        <v>0</v>
      </c>
      <c r="X19" s="10">
        <f t="shared" si="12"/>
        <v>-6.4444088095044316E-2</v>
      </c>
      <c r="Y19" s="10">
        <f t="shared" si="2"/>
        <v>-6.2208698509510052E-2</v>
      </c>
      <c r="Z19" s="10">
        <f t="shared" si="13"/>
        <v>-6.2204034927590746E-2</v>
      </c>
    </row>
    <row r="20" spans="1:26" hidden="1" x14ac:dyDescent="0.2">
      <c r="A20" s="3" t="d">
        <v>2021-02-12T17:29:59.99999979045242400</v>
      </c>
      <c r="B20" s="2">
        <v>11.71</v>
      </c>
      <c r="C20" s="2">
        <v>14046</v>
      </c>
      <c r="D20" s="2">
        <v>17.12</v>
      </c>
      <c r="E20" s="2">
        <v>17435</v>
      </c>
      <c r="F20">
        <v>47.82</v>
      </c>
      <c r="G20">
        <v>17464</v>
      </c>
      <c r="H20" s="7" t="e">
        <f>VLOOKUP(L20,price_all!$C$2:$E$105,3,FALSE)</f>
        <v>#N/A</v>
      </c>
      <c r="I20" s="8">
        <f>VLOOKUP(L20,'BTC-USD'!$J$2:$L$410,3,FALSE)</f>
        <v>-1.2205542638534794E-2</v>
      </c>
      <c r="J20" s="7"/>
      <c r="K20" t="s">
        <v>25</v>
      </c>
      <c r="L20" t="str">
        <f t="shared" si="0"/>
        <v>44239</v>
      </c>
      <c r="O20" s="3" t="d">
        <v>2021-02-12T17:29:59.99999979045242400</v>
      </c>
      <c r="P20" s="9">
        <f t="shared" si="4"/>
        <v>-1.5966386554621792E-2</v>
      </c>
      <c r="Q20" s="9">
        <f t="shared" si="5"/>
        <v>-2.3310023310022521E-3</v>
      </c>
      <c r="R20" s="9">
        <f t="shared" si="6"/>
        <v>-6.2695924764888389E-4</v>
      </c>
      <c r="S20" s="12">
        <f t="shared" si="7"/>
        <v>-1.2205542638534794E-2</v>
      </c>
      <c r="T20" s="10">
        <f t="shared" si="8"/>
        <v>-3.7608439160869978E-3</v>
      </c>
      <c r="U20" s="10">
        <f t="shared" si="9"/>
        <v>9.8745403075325422E-3</v>
      </c>
      <c r="V20" s="10">
        <f t="shared" si="10"/>
        <v>1.157858339088591E-2</v>
      </c>
      <c r="W20" s="12">
        <f t="shared" si="11"/>
        <v>0</v>
      </c>
      <c r="X20" s="10">
        <f t="shared" si="12"/>
        <v>8.4446987224477965E-3</v>
      </c>
      <c r="Y20" s="10">
        <f t="shared" si="2"/>
        <v>2.2080082946067336E-2</v>
      </c>
      <c r="Z20" s="10">
        <f t="shared" si="13"/>
        <v>2.3784126029420705E-2</v>
      </c>
    </row>
    <row r="21" spans="1:26" hidden="1" x14ac:dyDescent="0.2">
      <c r="A21" s="3" t="d">
        <v>2021-02-15T17:29:59.99999979045242400</v>
      </c>
      <c r="B21" s="2">
        <v>12</v>
      </c>
      <c r="C21" s="2">
        <v>9788</v>
      </c>
      <c r="D21" s="2">
        <v>17.309999999999999</v>
      </c>
      <c r="E21" s="2">
        <v>22811</v>
      </c>
      <c r="F21">
        <v>47.92</v>
      </c>
      <c r="G21">
        <v>2799</v>
      </c>
      <c r="H21" s="7" t="e">
        <f>VLOOKUP(L21,price_all!$C$2:$E$105,3,FALSE)</f>
        <v>#N/A</v>
      </c>
      <c r="I21" s="8">
        <f>VLOOKUP(L21,'BTC-USD'!$J$2:$L$410,3,FALSE)</f>
        <v>-1.4794348831235538E-2</v>
      </c>
      <c r="J21" s="7"/>
      <c r="K21" t="s">
        <v>26</v>
      </c>
      <c r="L21" t="str">
        <f t="shared" si="0"/>
        <v>44242</v>
      </c>
      <c r="O21" s="3" t="d">
        <v>2021-02-15T17:29:59.99999979045242400</v>
      </c>
      <c r="P21" s="9">
        <f t="shared" si="4"/>
        <v>2.4765157984628416E-2</v>
      </c>
      <c r="Q21" s="9">
        <f t="shared" si="5"/>
        <v>1.1098130841121323E-2</v>
      </c>
      <c r="R21" s="9">
        <f t="shared" si="6"/>
        <v>2.091175240485077E-3</v>
      </c>
      <c r="S21" s="12">
        <f t="shared" si="7"/>
        <v>-1.4794348831235538E-2</v>
      </c>
      <c r="T21" s="10">
        <f t="shared" si="8"/>
        <v>3.9559506815863954E-2</v>
      </c>
      <c r="U21" s="10">
        <f t="shared" si="9"/>
        <v>2.5892479672356861E-2</v>
      </c>
      <c r="V21" s="10">
        <f t="shared" si="10"/>
        <v>1.6885524071720615E-2</v>
      </c>
      <c r="W21" s="12">
        <f t="shared" si="11"/>
        <v>0</v>
      </c>
      <c r="X21" s="10">
        <f t="shared" si="12"/>
        <v>5.4353855647099492E-2</v>
      </c>
      <c r="Y21" s="10">
        <f t="shared" si="2"/>
        <v>4.0686828503592398E-2</v>
      </c>
      <c r="Z21" s="10">
        <f t="shared" si="13"/>
        <v>3.1679872902956152E-2</v>
      </c>
    </row>
    <row r="22" spans="1:26" hidden="1" x14ac:dyDescent="0.2">
      <c r="A22" s="3" t="d">
        <v>2021-02-16T17:29:59.99999979045242400</v>
      </c>
      <c r="B22" s="2">
        <v>12.05</v>
      </c>
      <c r="C22" s="2">
        <v>18558</v>
      </c>
      <c r="D22" s="2">
        <v>17.489999999999998</v>
      </c>
      <c r="E22" s="2">
        <v>30543</v>
      </c>
      <c r="F22">
        <v>49.11</v>
      </c>
      <c r="G22">
        <v>84228</v>
      </c>
      <c r="H22" s="7" t="e">
        <f>VLOOKUP(L22,price_all!$C$2:$E$105,3,FALSE)</f>
        <v>#N/A</v>
      </c>
      <c r="I22" s="8">
        <f>VLOOKUP(L22,'BTC-USD'!$J$2:$L$410,3,FALSE)</f>
        <v>2.5529711903220953E-2</v>
      </c>
      <c r="J22" s="7"/>
      <c r="K22" t="s">
        <v>27</v>
      </c>
      <c r="L22" t="str">
        <f t="shared" si="0"/>
        <v>44243</v>
      </c>
      <c r="O22" s="3" t="d">
        <v>2021-02-16T17:29:59.99999979045242400</v>
      </c>
      <c r="P22" s="9">
        <f t="shared" si="4"/>
        <v>4.1666666666666519E-3</v>
      </c>
      <c r="Q22" s="9">
        <f t="shared" si="5"/>
        <v>1.0398613518197486E-2</v>
      </c>
      <c r="R22" s="9">
        <f t="shared" si="6"/>
        <v>2.4833055091819656E-2</v>
      </c>
      <c r="S22" s="12">
        <f t="shared" si="7"/>
        <v>2.5529711903220953E-2</v>
      </c>
      <c r="T22" s="10">
        <f t="shared" si="8"/>
        <v>-2.1363045236554301E-2</v>
      </c>
      <c r="U22" s="10">
        <f t="shared" si="9"/>
        <v>-1.5131098385023467E-2</v>
      </c>
      <c r="V22" s="10">
        <f t="shared" si="10"/>
        <v>-6.966568114012972E-4</v>
      </c>
      <c r="W22" s="12">
        <f t="shared" si="11"/>
        <v>0</v>
      </c>
      <c r="X22" s="10">
        <f t="shared" si="12"/>
        <v>-4.6892757139775254E-2</v>
      </c>
      <c r="Y22" s="10">
        <f t="shared" si="2"/>
        <v>-4.066081028824442E-2</v>
      </c>
      <c r="Z22" s="10">
        <f t="shared" si="13"/>
        <v>-2.622636871462225E-2</v>
      </c>
    </row>
    <row r="23" spans="1:26" hidden="1" x14ac:dyDescent="0.2">
      <c r="A23" s="3" t="d">
        <v>2021-02-17T17:29:59.99999979045242400</v>
      </c>
      <c r="B23" s="2">
        <v>12.66</v>
      </c>
      <c r="C23" s="2">
        <v>9000</v>
      </c>
      <c r="D23" s="2">
        <v>18.29</v>
      </c>
      <c r="E23" s="2">
        <v>17004</v>
      </c>
      <c r="F23">
        <v>51.06</v>
      </c>
      <c r="G23">
        <v>38359</v>
      </c>
      <c r="H23" s="7" t="e">
        <f>VLOOKUP(L23,price_all!$C$2:$E$105,3,FALSE)</f>
        <v>#N/A</v>
      </c>
      <c r="I23" s="8">
        <f>VLOOKUP(L23,'BTC-USD'!$J$2:$L$410,3,FALSE)</f>
        <v>6.1174746316243978E-2</v>
      </c>
      <c r="J23" s="7"/>
      <c r="K23" t="s">
        <v>28</v>
      </c>
      <c r="L23" t="str">
        <f t="shared" si="0"/>
        <v>44244</v>
      </c>
      <c r="O23" s="3" t="d">
        <v>2021-02-17T17:29:59.99999979045242400</v>
      </c>
      <c r="P23" s="9">
        <f t="shared" si="4"/>
        <v>5.0622406639004192E-2</v>
      </c>
      <c r="Q23" s="9">
        <f t="shared" si="5"/>
        <v>4.5740423098913796E-2</v>
      </c>
      <c r="R23" s="9">
        <f t="shared" si="6"/>
        <v>3.9706780696395994E-2</v>
      </c>
      <c r="S23" s="12">
        <f t="shared" si="7"/>
        <v>6.1174746316243978E-2</v>
      </c>
      <c r="T23" s="10">
        <f t="shared" si="8"/>
        <v>-1.0552339677239786E-2</v>
      </c>
      <c r="U23" s="10">
        <f t="shared" si="9"/>
        <v>-1.5434323217330181E-2</v>
      </c>
      <c r="V23" s="10">
        <f t="shared" si="10"/>
        <v>-2.1467965619847984E-2</v>
      </c>
      <c r="W23" s="12">
        <f t="shared" si="11"/>
        <v>0</v>
      </c>
      <c r="X23" s="10">
        <f t="shared" si="12"/>
        <v>-7.1727085993483763E-2</v>
      </c>
      <c r="Y23" s="10">
        <f t="shared" si="2"/>
        <v>-7.6609069533574159E-2</v>
      </c>
      <c r="Z23" s="10">
        <f t="shared" si="13"/>
        <v>-8.2642711936091962E-2</v>
      </c>
    </row>
    <row r="24" spans="1:26" hidden="1" x14ac:dyDescent="0.2">
      <c r="A24" s="3" t="d">
        <v>2021-02-18T17:29:59.99999979045242400</v>
      </c>
      <c r="B24" s="2">
        <v>12.79</v>
      </c>
      <c r="C24" s="2">
        <v>10969</v>
      </c>
      <c r="D24" s="2">
        <v>18.62</v>
      </c>
      <c r="E24" s="2">
        <v>15934</v>
      </c>
      <c r="F24">
        <v>52.07</v>
      </c>
      <c r="G24">
        <v>5132</v>
      </c>
      <c r="H24" s="7" t="e">
        <f>VLOOKUP(L24,price_all!$C$2:$E$105,3,FALSE)</f>
        <v>#N/A</v>
      </c>
      <c r="I24" s="8">
        <f>VLOOKUP(L24,'BTC-USD'!$J$2:$L$410,3,FALSE)</f>
        <v>-1.13991031596411E-2</v>
      </c>
      <c r="J24" s="7"/>
      <c r="K24" t="s">
        <v>29</v>
      </c>
      <c r="L24" t="str">
        <f t="shared" si="0"/>
        <v>44245</v>
      </c>
      <c r="O24" s="3" t="d">
        <v>2021-02-18T17:29:59.99999979045242400</v>
      </c>
      <c r="P24" s="9">
        <f t="shared" si="4"/>
        <v>1.0268562401263726E-2</v>
      </c>
      <c r="Q24" s="9">
        <f t="shared" si="5"/>
        <v>1.8042646254784245E-2</v>
      </c>
      <c r="R24" s="9">
        <f t="shared" si="6"/>
        <v>1.9780650215432738E-2</v>
      </c>
      <c r="S24" s="12">
        <f t="shared" si="7"/>
        <v>-1.13991031596411E-2</v>
      </c>
      <c r="T24" s="10">
        <f t="shared" si="8"/>
        <v>2.1667665560904825E-2</v>
      </c>
      <c r="U24" s="10">
        <f t="shared" si="9"/>
        <v>2.9441749414425344E-2</v>
      </c>
      <c r="V24" s="10">
        <f t="shared" si="10"/>
        <v>3.1179753375073838E-2</v>
      </c>
      <c r="W24" s="12">
        <f t="shared" si="11"/>
        <v>0</v>
      </c>
      <c r="X24" s="10">
        <f t="shared" si="12"/>
        <v>3.3066768720545925E-2</v>
      </c>
      <c r="Y24" s="10">
        <f t="shared" si="2"/>
        <v>4.0840852574066444E-2</v>
      </c>
      <c r="Z24" s="10">
        <f t="shared" si="13"/>
        <v>4.2578856534714937E-2</v>
      </c>
    </row>
    <row r="25" spans="1:26" hidden="1" x14ac:dyDescent="0.2">
      <c r="A25" s="3" t="d">
        <v>2021-02-19T17:29:59.99999979045242400</v>
      </c>
      <c r="B25" s="2">
        <v>13.53</v>
      </c>
      <c r="C25" s="2">
        <v>10038</v>
      </c>
      <c r="D25" s="2">
        <v>19.489999999999998</v>
      </c>
      <c r="E25" s="2">
        <v>42565</v>
      </c>
      <c r="F25">
        <v>54.27</v>
      </c>
      <c r="G25">
        <v>108225</v>
      </c>
      <c r="H25" s="7" t="e">
        <f>VLOOKUP(L25,price_all!$C$2:$E$105,3,FALSE)</f>
        <v>#N/A</v>
      </c>
      <c r="I25" s="8">
        <f>VLOOKUP(L25,'BTC-USD'!$J$2:$L$410,3,FALSE)</f>
        <v>8.5480405602686771E-2</v>
      </c>
      <c r="J25" s="7"/>
      <c r="K25" t="s">
        <v>30</v>
      </c>
      <c r="L25" t="str">
        <f t="shared" si="0"/>
        <v>44246</v>
      </c>
      <c r="O25" s="3" t="d">
        <v>2021-02-19T17:29:59.99999979045242400</v>
      </c>
      <c r="P25" s="9">
        <f t="shared" si="4"/>
        <v>5.7857701329163458E-2</v>
      </c>
      <c r="Q25" s="9">
        <f t="shared" si="5"/>
        <v>4.6723952738990215E-2</v>
      </c>
      <c r="R25" s="9">
        <f t="shared" si="6"/>
        <v>4.2250816208949438E-2</v>
      </c>
      <c r="S25" s="12">
        <f t="shared" si="7"/>
        <v>8.5480405602686771E-2</v>
      </c>
      <c r="T25" s="10">
        <f t="shared" si="8"/>
        <v>-2.7622704273523313E-2</v>
      </c>
      <c r="U25" s="10">
        <f t="shared" si="9"/>
        <v>-3.8756452863696556E-2</v>
      </c>
      <c r="V25" s="10">
        <f t="shared" si="10"/>
        <v>-4.3229589393737333E-2</v>
      </c>
      <c r="W25" s="12">
        <f t="shared" si="11"/>
        <v>0</v>
      </c>
      <c r="X25" s="10">
        <f t="shared" si="12"/>
        <v>-0.11310310987621008</v>
      </c>
      <c r="Y25" s="10">
        <f t="shared" si="2"/>
        <v>-0.12423685846638333</v>
      </c>
      <c r="Z25" s="10">
        <f t="shared" si="13"/>
        <v>-0.1287099949964241</v>
      </c>
    </row>
    <row r="26" spans="1:26" hidden="1" x14ac:dyDescent="0.2">
      <c r="A26" s="3" t="d">
        <v>2021-02-22T17:29:59.99999979045242400</v>
      </c>
      <c r="B26" s="2">
        <v>13.27</v>
      </c>
      <c r="C26" s="2">
        <v>25877</v>
      </c>
      <c r="D26" s="2">
        <v>19.11</v>
      </c>
      <c r="E26" s="2">
        <v>72167</v>
      </c>
      <c r="F26">
        <v>53.55</v>
      </c>
      <c r="G26">
        <v>139562</v>
      </c>
      <c r="H26" s="7" t="e">
        <f>VLOOKUP(L26,price_all!$C$2:$E$105,3,FALSE)</f>
        <v>#N/A</v>
      </c>
      <c r="I26" s="8">
        <f>VLOOKUP(L26,'BTC-USD'!$J$2:$L$410,3,FALSE)</f>
        <v>-5.7733379646290328E-2</v>
      </c>
      <c r="J26" s="7"/>
      <c r="K26" t="s">
        <v>31</v>
      </c>
      <c r="L26" t="str">
        <f t="shared" si="0"/>
        <v>44249</v>
      </c>
      <c r="O26" s="3" t="d">
        <v>2021-02-22T17:29:59.99999979045242400</v>
      </c>
      <c r="P26" s="9">
        <f t="shared" si="4"/>
        <v>-1.9216555801921609E-2</v>
      </c>
      <c r="Q26" s="9">
        <f t="shared" si="5"/>
        <v>-1.9497178040020491E-2</v>
      </c>
      <c r="R26" s="9">
        <f t="shared" si="6"/>
        <v>-1.3266998341625369E-2</v>
      </c>
      <c r="S26" s="12">
        <f t="shared" si="7"/>
        <v>-5.7733379646290328E-2</v>
      </c>
      <c r="T26" s="10">
        <f t="shared" si="8"/>
        <v>3.8516823844368719E-2</v>
      </c>
      <c r="U26" s="10">
        <f t="shared" si="9"/>
        <v>3.8236201606269837E-2</v>
      </c>
      <c r="V26" s="10">
        <f t="shared" si="10"/>
        <v>4.4466381304664959E-2</v>
      </c>
      <c r="W26" s="12">
        <f t="shared" si="11"/>
        <v>0</v>
      </c>
      <c r="X26" s="10">
        <f t="shared" si="12"/>
        <v>9.6250203490659048E-2</v>
      </c>
      <c r="Y26" s="10">
        <f t="shared" si="2"/>
        <v>9.5969581252560165E-2</v>
      </c>
      <c r="Z26" s="10">
        <f t="shared" si="13"/>
        <v>0.10219976095095529</v>
      </c>
    </row>
    <row r="27" spans="1:26" hidden="1" x14ac:dyDescent="0.2">
      <c r="A27" s="3" t="d">
        <v>2021-02-23T17:29:59.99999979045242400</v>
      </c>
      <c r="B27" s="2">
        <v>11.83</v>
      </c>
      <c r="C27" s="2">
        <v>26870</v>
      </c>
      <c r="D27" s="2">
        <v>17.170000000000002</v>
      </c>
      <c r="E27" s="2">
        <v>52360</v>
      </c>
      <c r="F27">
        <v>47.62</v>
      </c>
      <c r="G27">
        <v>31617</v>
      </c>
      <c r="H27" s="7" t="e">
        <f>VLOOKUP(L27,price_all!$C$2:$E$105,3,FALSE)</f>
        <v>#N/A</v>
      </c>
      <c r="I27" s="8">
        <f>VLOOKUP(L27,'BTC-USD'!$J$2:$L$410,3,FALSE)</f>
        <v>-9.7569944059519687E-2</v>
      </c>
      <c r="J27" s="7"/>
      <c r="K27" t="s">
        <v>32</v>
      </c>
      <c r="L27" t="str">
        <f t="shared" si="0"/>
        <v>44250</v>
      </c>
      <c r="O27" s="3" t="d">
        <v>2021-02-23T17:29:59.99999979045242400</v>
      </c>
      <c r="P27" s="9">
        <f t="shared" si="4"/>
        <v>-0.10851544837980398</v>
      </c>
      <c r="Q27" s="9">
        <f t="shared" si="5"/>
        <v>-0.10151753008895859</v>
      </c>
      <c r="R27" s="9">
        <f t="shared" si="6"/>
        <v>-0.11073762838468726</v>
      </c>
      <c r="S27" s="12">
        <f t="shared" si="7"/>
        <v>-9.7569944059519687E-2</v>
      </c>
      <c r="T27" s="10">
        <f t="shared" si="8"/>
        <v>-1.0945504320284294E-2</v>
      </c>
      <c r="U27" s="10">
        <f t="shared" si="9"/>
        <v>-3.9475860294388987E-3</v>
      </c>
      <c r="V27" s="10">
        <f t="shared" si="10"/>
        <v>-1.3167684325167572E-2</v>
      </c>
      <c r="W27" s="12">
        <f t="shared" si="11"/>
        <v>0</v>
      </c>
      <c r="X27" s="10">
        <f t="shared" si="12"/>
        <v>8.6624439739235393E-2</v>
      </c>
      <c r="Y27" s="10">
        <f t="shared" si="2"/>
        <v>9.3622358030080788E-2</v>
      </c>
      <c r="Z27" s="10">
        <f t="shared" si="13"/>
        <v>8.4402259734352114E-2</v>
      </c>
    </row>
    <row r="28" spans="1:26" hidden="1" x14ac:dyDescent="0.2">
      <c r="A28" s="3" t="d">
        <v>2021-02-24T17:29:59.99999979045242400</v>
      </c>
      <c r="B28" s="2">
        <v>12.29</v>
      </c>
      <c r="C28" s="2">
        <v>9031</v>
      </c>
      <c r="D28" s="2">
        <v>17.739999999999998</v>
      </c>
      <c r="E28" s="2">
        <v>32775</v>
      </c>
      <c r="F28">
        <v>49.05</v>
      </c>
      <c r="G28">
        <v>12902</v>
      </c>
      <c r="H28" s="7" t="e">
        <f>VLOOKUP(L28,price_all!$C$2:$E$105,3,FALSE)</f>
        <v>#N/A</v>
      </c>
      <c r="I28" s="8">
        <f>VLOOKUP(L28,'BTC-USD'!$J$2:$L$410,3,FALSE)</f>
        <v>1.7715415645538579E-2</v>
      </c>
      <c r="J28" s="7"/>
      <c r="K28" t="s">
        <v>33</v>
      </c>
      <c r="L28" t="str">
        <f t="shared" si="0"/>
        <v>44251</v>
      </c>
      <c r="O28" s="3" t="d">
        <v>2021-02-24T17:29:59.99999979045242400</v>
      </c>
      <c r="P28" s="9">
        <f t="shared" si="4"/>
        <v>3.888419273034649E-2</v>
      </c>
      <c r="Q28" s="9">
        <f t="shared" si="5"/>
        <v>3.3197437390797724E-2</v>
      </c>
      <c r="R28" s="9">
        <f t="shared" si="6"/>
        <v>3.002939941201177E-2</v>
      </c>
      <c r="S28" s="12">
        <f t="shared" si="7"/>
        <v>1.7715415645538579E-2</v>
      </c>
      <c r="T28" s="10">
        <f t="shared" si="8"/>
        <v>2.116877708480791E-2</v>
      </c>
      <c r="U28" s="10">
        <f t="shared" si="9"/>
        <v>1.5482021745259145E-2</v>
      </c>
      <c r="V28" s="10">
        <f t="shared" si="10"/>
        <v>1.2313983766473191E-2</v>
      </c>
      <c r="W28" s="12">
        <f t="shared" si="11"/>
        <v>0</v>
      </c>
      <c r="X28" s="10">
        <f t="shared" si="12"/>
        <v>3.4533614392693313E-3</v>
      </c>
      <c r="Y28" s="10">
        <f t="shared" si="2"/>
        <v>-2.2333939002794345E-3</v>
      </c>
      <c r="Z28" s="10">
        <f t="shared" si="13"/>
        <v>-5.4014318790653881E-3</v>
      </c>
    </row>
    <row r="29" spans="1:26" hidden="1" x14ac:dyDescent="0.2">
      <c r="A29" s="3" t="d">
        <v>2021-02-25T17:29:59.99999979045242400</v>
      </c>
      <c r="B29" s="2">
        <v>12.67</v>
      </c>
      <c r="C29" s="2">
        <v>15842</v>
      </c>
      <c r="D29" s="2">
        <v>18.38</v>
      </c>
      <c r="E29" s="2">
        <v>21433</v>
      </c>
      <c r="F29">
        <v>50.96</v>
      </c>
      <c r="G29">
        <v>67735</v>
      </c>
      <c r="H29" s="7" t="e">
        <f>VLOOKUP(L29,price_all!$C$2:$E$105,3,FALSE)</f>
        <v>#N/A</v>
      </c>
      <c r="I29" s="8">
        <f>VLOOKUP(L29,'BTC-USD'!$J$2:$L$410,3,FALSE)</f>
        <v>-5.3571974112634146E-2</v>
      </c>
      <c r="J29" s="7"/>
      <c r="K29" t="s">
        <v>34</v>
      </c>
      <c r="L29" t="str">
        <f t="shared" si="0"/>
        <v>44252</v>
      </c>
      <c r="O29" s="3" t="d">
        <v>2021-02-25T17:29:59.99999979045242400</v>
      </c>
      <c r="P29" s="9">
        <f t="shared" si="4"/>
        <v>3.0919446704638087E-2</v>
      </c>
      <c r="Q29" s="9">
        <f t="shared" si="5"/>
        <v>3.6076662908681056E-2</v>
      </c>
      <c r="R29" s="9">
        <f t="shared" si="6"/>
        <v>3.893985728848115E-2</v>
      </c>
      <c r="S29" s="12">
        <f t="shared" si="7"/>
        <v>-5.3571974112634146E-2</v>
      </c>
      <c r="T29" s="10">
        <f t="shared" si="8"/>
        <v>8.4491420817272234E-2</v>
      </c>
      <c r="U29" s="10">
        <f t="shared" si="9"/>
        <v>8.9648637021315203E-2</v>
      </c>
      <c r="V29" s="10">
        <f t="shared" si="10"/>
        <v>9.2511831401115296E-2</v>
      </c>
      <c r="W29" s="12">
        <f t="shared" si="11"/>
        <v>0</v>
      </c>
      <c r="X29" s="10">
        <f t="shared" si="12"/>
        <v>0.13806339492990638</v>
      </c>
      <c r="Y29" s="10">
        <f t="shared" si="2"/>
        <v>0.14322061113394935</v>
      </c>
      <c r="Z29" s="10">
        <f t="shared" si="13"/>
        <v>0.14608380551374944</v>
      </c>
    </row>
    <row r="30" spans="1:26" hidden="1" x14ac:dyDescent="0.2">
      <c r="A30" s="3" t="d">
        <v>2021-02-26T17:29:59.99999979045242400</v>
      </c>
      <c r="B30" s="2">
        <v>11.79</v>
      </c>
      <c r="C30" s="2">
        <v>14699</v>
      </c>
      <c r="D30" s="2">
        <v>17.21</v>
      </c>
      <c r="E30" s="2">
        <v>6993</v>
      </c>
      <c r="F30">
        <v>47.7</v>
      </c>
      <c r="G30">
        <v>1996</v>
      </c>
      <c r="H30" s="7" t="e">
        <f>VLOOKUP(L30,price_all!$C$2:$E$105,3,FALSE)</f>
        <v>#N/A</v>
      </c>
      <c r="I30" s="8">
        <f>VLOOKUP(L30,'BTC-USD'!$J$2:$L$410,3,FALSE)</f>
        <v>-1.6431797263795178E-2</v>
      </c>
      <c r="J30" s="7"/>
      <c r="K30" t="s">
        <v>35</v>
      </c>
      <c r="L30" t="str">
        <f t="shared" si="0"/>
        <v>44253</v>
      </c>
      <c r="O30" s="3" t="d">
        <v>2021-02-26T17:29:59.99999979045242400</v>
      </c>
      <c r="P30" s="9">
        <f t="shared" si="4"/>
        <v>-6.9455406471981118E-2</v>
      </c>
      <c r="Q30" s="9">
        <f t="shared" si="5"/>
        <v>-6.3656147986942191E-2</v>
      </c>
      <c r="R30" s="9">
        <f t="shared" si="6"/>
        <v>-6.3971742543171062E-2</v>
      </c>
      <c r="S30" s="12">
        <f t="shared" si="7"/>
        <v>-1.6431797263795178E-2</v>
      </c>
      <c r="T30" s="10">
        <f t="shared" si="8"/>
        <v>-5.302360920818594E-2</v>
      </c>
      <c r="U30" s="10">
        <f t="shared" si="9"/>
        <v>-4.7224350723147013E-2</v>
      </c>
      <c r="V30" s="10">
        <f t="shared" si="10"/>
        <v>-4.7539945279375884E-2</v>
      </c>
      <c r="W30" s="12">
        <f t="shared" si="11"/>
        <v>0</v>
      </c>
      <c r="X30" s="10">
        <f t="shared" si="12"/>
        <v>-3.6591811944390762E-2</v>
      </c>
      <c r="Y30" s="10">
        <f t="shared" si="2"/>
        <v>-3.0792553459351835E-2</v>
      </c>
      <c r="Z30" s="10">
        <f t="shared" si="13"/>
        <v>-3.1108148015580706E-2</v>
      </c>
    </row>
    <row r="31" spans="1:26" hidden="1" x14ac:dyDescent="0.2">
      <c r="A31" s="3" t="d">
        <v>2021-03-01T17:29:59.99999979045242400</v>
      </c>
      <c r="B31" s="2">
        <v>12.19</v>
      </c>
      <c r="C31" s="2">
        <v>1881</v>
      </c>
      <c r="D31" s="2">
        <v>17.64</v>
      </c>
      <c r="E31" s="2">
        <v>7185</v>
      </c>
      <c r="F31">
        <v>49</v>
      </c>
      <c r="G31">
        <v>4035</v>
      </c>
      <c r="H31" s="7" t="e">
        <f>VLOOKUP(L31,price_all!$C$2:$E$105,3,FALSE)</f>
        <v>#N/A</v>
      </c>
      <c r="I31" s="8">
        <f>VLOOKUP(L31,'BTC-USD'!$J$2:$L$410,3,FALSE)</f>
        <v>9.6999931035946174E-2</v>
      </c>
      <c r="J31" s="7"/>
      <c r="K31" t="s">
        <v>36</v>
      </c>
      <c r="L31" t="str">
        <f t="shared" si="0"/>
        <v>44256</v>
      </c>
      <c r="O31" s="3" t="d">
        <v>2021-03-01T17:29:59.99999979045242400</v>
      </c>
      <c r="P31" s="9">
        <f t="shared" si="4"/>
        <v>3.3927056827820268E-2</v>
      </c>
      <c r="Q31" s="9">
        <f t="shared" si="5"/>
        <v>2.4985473561882632E-2</v>
      </c>
      <c r="R31" s="9">
        <f t="shared" si="6"/>
        <v>2.7253668763102645E-2</v>
      </c>
      <c r="S31" s="12">
        <f t="shared" si="7"/>
        <v>9.6999931035946174E-2</v>
      </c>
      <c r="T31" s="10">
        <f t="shared" si="8"/>
        <v>-6.3072874208125906E-2</v>
      </c>
      <c r="U31" s="10">
        <f t="shared" si="9"/>
        <v>-7.2014457474063542E-2</v>
      </c>
      <c r="V31" s="10">
        <f t="shared" si="10"/>
        <v>-6.9746262272843529E-2</v>
      </c>
      <c r="W31" s="12">
        <f t="shared" si="11"/>
        <v>0</v>
      </c>
      <c r="X31" s="10">
        <f t="shared" si="12"/>
        <v>-0.16007280524407208</v>
      </c>
      <c r="Y31" s="10">
        <f t="shared" si="2"/>
        <v>-0.16901438851000972</v>
      </c>
      <c r="Z31" s="10">
        <f t="shared" si="13"/>
        <v>-0.1667461933087897</v>
      </c>
    </row>
    <row r="32" spans="1:26" hidden="1" x14ac:dyDescent="0.2">
      <c r="A32" s="3" t="d">
        <v>2021-03-02T17:29:59.99999979045242400</v>
      </c>
      <c r="B32" s="2">
        <v>12.05</v>
      </c>
      <c r="C32" s="2">
        <v>11738</v>
      </c>
      <c r="D32" s="2">
        <v>17.399999999999999</v>
      </c>
      <c r="E32" s="2">
        <v>26759</v>
      </c>
      <c r="F32">
        <v>49.21</v>
      </c>
      <c r="G32">
        <v>68350</v>
      </c>
      <c r="H32" s="7" t="e">
        <f>VLOOKUP(L32,price_all!$C$2:$E$105,3,FALSE)</f>
        <v>#N/A</v>
      </c>
      <c r="I32" s="8">
        <f>VLOOKUP(L32,'BTC-USD'!$J$2:$L$410,3,FALSE)</f>
        <v>-2.242585180980694E-2</v>
      </c>
      <c r="J32" s="7"/>
      <c r="K32" t="s">
        <v>37</v>
      </c>
      <c r="L32" t="str">
        <f t="shared" si="0"/>
        <v>44257</v>
      </c>
      <c r="O32" s="3" t="d">
        <v>2021-03-02T17:29:59.99999979045242400</v>
      </c>
      <c r="P32" s="9">
        <f t="shared" si="4"/>
        <v>-1.1484823625922735E-2</v>
      </c>
      <c r="Q32" s="9">
        <f t="shared" si="5"/>
        <v>-1.3605442176870874E-2</v>
      </c>
      <c r="R32" s="9">
        <f t="shared" si="6"/>
        <v>4.2857142857142261E-3</v>
      </c>
      <c r="S32" s="12">
        <f t="shared" si="7"/>
        <v>-2.242585180980694E-2</v>
      </c>
      <c r="T32" s="10">
        <f t="shared" si="8"/>
        <v>1.0941028183884205E-2</v>
      </c>
      <c r="U32" s="10">
        <f t="shared" si="9"/>
        <v>8.8204096329360659E-3</v>
      </c>
      <c r="V32" s="10">
        <f t="shared" si="10"/>
        <v>2.6711566095521166E-2</v>
      </c>
      <c r="W32" s="12">
        <f t="shared" si="11"/>
        <v>0</v>
      </c>
      <c r="X32" s="10">
        <f t="shared" si="12"/>
        <v>3.3366879993691145E-2</v>
      </c>
      <c r="Y32" s="10">
        <f t="shared" si="2"/>
        <v>3.1246261442743006E-2</v>
      </c>
      <c r="Z32" s="10">
        <f t="shared" si="13"/>
        <v>4.9137417905328107E-2</v>
      </c>
    </row>
    <row r="33" spans="1:26" hidden="1" x14ac:dyDescent="0.2">
      <c r="A33" s="3" t="d">
        <v>2021-03-03T17:29:59.99999979045242400</v>
      </c>
      <c r="B33" s="2">
        <v>12.71</v>
      </c>
      <c r="C33" s="2">
        <v>15835</v>
      </c>
      <c r="D33" s="2">
        <v>18.38</v>
      </c>
      <c r="E33" s="2">
        <v>9195</v>
      </c>
      <c r="F33">
        <v>50.93</v>
      </c>
      <c r="G33">
        <v>11365</v>
      </c>
      <c r="H33" s="7" t="e">
        <f>VLOOKUP(L33,price_all!$C$2:$E$105,3,FALSE)</f>
        <v>#N/A</v>
      </c>
      <c r="I33" s="8">
        <f>VLOOKUP(L33,'BTC-USD'!$J$2:$L$410,3,FALSE)</f>
        <v>3.8406228003549314E-2</v>
      </c>
      <c r="J33" s="7"/>
      <c r="K33" t="s">
        <v>38</v>
      </c>
      <c r="L33" t="str">
        <f t="shared" si="0"/>
        <v>44258</v>
      </c>
      <c r="O33" s="3" t="d">
        <v>2021-03-03T17:29:59.99999979045242400</v>
      </c>
      <c r="P33" s="9">
        <f t="shared" si="4"/>
        <v>5.4771784232365173E-2</v>
      </c>
      <c r="Q33" s="9">
        <f t="shared" si="5"/>
        <v>5.6321839080459846E-2</v>
      </c>
      <c r="R33" s="9">
        <f t="shared" si="6"/>
        <v>3.495224547856135E-2</v>
      </c>
      <c r="S33" s="12">
        <f t="shared" si="7"/>
        <v>3.8406228003549314E-2</v>
      </c>
      <c r="T33" s="10">
        <f t="shared" si="8"/>
        <v>1.6365556228815858E-2</v>
      </c>
      <c r="U33" s="10">
        <f t="shared" si="9"/>
        <v>1.7915611076910531E-2</v>
      </c>
      <c r="V33" s="10">
        <f t="shared" si="10"/>
        <v>-3.4539825249879641E-3</v>
      </c>
      <c r="W33" s="12">
        <f t="shared" si="11"/>
        <v>0</v>
      </c>
      <c r="X33" s="10">
        <f t="shared" si="12"/>
        <v>-2.2040671774733456E-2</v>
      </c>
      <c r="Y33" s="10">
        <f t="shared" si="2"/>
        <v>-2.0490616926638783E-2</v>
      </c>
      <c r="Z33" s="10">
        <f t="shared" si="13"/>
        <v>-4.1860210528537278E-2</v>
      </c>
    </row>
    <row r="34" spans="1:26" hidden="1" x14ac:dyDescent="0.2">
      <c r="A34" s="3" t="d">
        <v>2021-03-04T17:29:59.99999979045242400</v>
      </c>
      <c r="B34" s="2">
        <v>12.32</v>
      </c>
      <c r="C34" s="2">
        <v>3005</v>
      </c>
      <c r="D34" s="2">
        <v>17.78</v>
      </c>
      <c r="E34" s="2">
        <v>9612</v>
      </c>
      <c r="F34">
        <v>49.16</v>
      </c>
      <c r="G34">
        <v>6944</v>
      </c>
      <c r="H34" s="7" t="e">
        <f>VLOOKUP(L34,price_all!$C$2:$E$105,3,FALSE)</f>
        <v>#N/A</v>
      </c>
      <c r="I34" s="8">
        <f>VLOOKUP(L34,'BTC-USD'!$J$2:$L$410,3,FALSE)</f>
        <v>-4.0079254175492962E-2</v>
      </c>
      <c r="J34" s="7"/>
      <c r="K34" t="s">
        <v>39</v>
      </c>
      <c r="L34" t="str">
        <f t="shared" si="0"/>
        <v>44259</v>
      </c>
      <c r="O34" s="3" t="d">
        <v>2021-03-04T17:29:59.99999979045242400</v>
      </c>
      <c r="P34" s="9">
        <f t="shared" si="4"/>
        <v>-3.0684500393391101E-2</v>
      </c>
      <c r="Q34" s="9">
        <f t="shared" si="5"/>
        <v>-3.2644178454842132E-2</v>
      </c>
      <c r="R34" s="9">
        <f t="shared" si="6"/>
        <v>-3.4753583349695694E-2</v>
      </c>
      <c r="S34" s="12">
        <f t="shared" si="7"/>
        <v>-4.0079254175492962E-2</v>
      </c>
      <c r="T34" s="10">
        <f t="shared" si="8"/>
        <v>9.3947537821018612E-3</v>
      </c>
      <c r="U34" s="10">
        <f t="shared" si="9"/>
        <v>7.43507572065083E-3</v>
      </c>
      <c r="V34" s="10">
        <f t="shared" si="10"/>
        <v>5.3256708257972685E-3</v>
      </c>
      <c r="W34" s="12">
        <f t="shared" si="11"/>
        <v>0</v>
      </c>
      <c r="X34" s="10">
        <f t="shared" si="12"/>
        <v>4.9474007957594823E-2</v>
      </c>
      <c r="Y34" s="10">
        <f t="shared" si="2"/>
        <v>4.7514329896143792E-2</v>
      </c>
      <c r="Z34" s="10">
        <f t="shared" si="13"/>
        <v>4.5404925001290231E-2</v>
      </c>
    </row>
    <row r="35" spans="1:26" hidden="1" x14ac:dyDescent="0.2">
      <c r="A35" s="3" t="d">
        <v>2021-03-05T17:29:59.99999979045242400</v>
      </c>
      <c r="B35" s="2">
        <v>11.74</v>
      </c>
      <c r="C35" s="2">
        <v>12860</v>
      </c>
      <c r="D35" s="2">
        <v>16.89</v>
      </c>
      <c r="E35" s="2">
        <v>47207</v>
      </c>
      <c r="F35">
        <v>47.58</v>
      </c>
      <c r="G35">
        <v>16542</v>
      </c>
      <c r="H35" s="7" t="e">
        <f>VLOOKUP(L35,price_all!$C$2:$E$105,3,FALSE)</f>
        <v>#N/A</v>
      </c>
      <c r="I35" s="8">
        <f>VLOOKUP(L35,'BTC-USD'!$J$2:$L$410,3,FALSE)</f>
        <v>7.8309777607759035E-3</v>
      </c>
      <c r="J35" s="7"/>
      <c r="K35" t="s">
        <v>40</v>
      </c>
      <c r="L35" t="str">
        <f t="shared" si="0"/>
        <v>44260</v>
      </c>
      <c r="O35" s="3" t="d">
        <v>2021-03-05T17:29:59.99999979045242400</v>
      </c>
      <c r="P35" s="9">
        <f t="shared" si="4"/>
        <v>-4.7077922077922052E-2</v>
      </c>
      <c r="Q35" s="9">
        <f t="shared" si="5"/>
        <v>-5.005624296962885E-2</v>
      </c>
      <c r="R35" s="9">
        <f t="shared" si="6"/>
        <v>-3.2139951179820936E-2</v>
      </c>
      <c r="S35" s="12">
        <f t="shared" si="7"/>
        <v>7.8309777607759035E-3</v>
      </c>
      <c r="T35" s="10">
        <f t="shared" si="8"/>
        <v>-5.4908899838697955E-2</v>
      </c>
      <c r="U35" s="10">
        <f t="shared" si="9"/>
        <v>-5.7887220730404754E-2</v>
      </c>
      <c r="V35" s="10">
        <f t="shared" si="10"/>
        <v>-3.9970928940596839E-2</v>
      </c>
      <c r="W35" s="12">
        <f t="shared" si="11"/>
        <v>0</v>
      </c>
      <c r="X35" s="10">
        <f t="shared" si="12"/>
        <v>-6.2739877599473859E-2</v>
      </c>
      <c r="Y35" s="10">
        <f t="shared" si="2"/>
        <v>-6.5718198491180657E-2</v>
      </c>
      <c r="Z35" s="10">
        <f t="shared" si="13"/>
        <v>-4.7801906701372743E-2</v>
      </c>
    </row>
    <row r="36" spans="1:26" hidden="1" x14ac:dyDescent="0.2">
      <c r="A36" s="3" t="d">
        <v>2021-03-08T17:29:59.99999979045242400</v>
      </c>
      <c r="B36" s="2">
        <v>12.58</v>
      </c>
      <c r="C36" s="2">
        <v>6810</v>
      </c>
      <c r="D36" s="2">
        <v>18.18</v>
      </c>
      <c r="E36" s="2">
        <v>9498</v>
      </c>
      <c r="F36">
        <v>51.05</v>
      </c>
      <c r="G36">
        <v>17271</v>
      </c>
      <c r="H36" s="7" t="e">
        <f>VLOOKUP(L36,price_all!$C$2:$E$105,3,FALSE)</f>
        <v>#N/A</v>
      </c>
      <c r="I36" s="8">
        <f>VLOOKUP(L36,'BTC-USD'!$J$2:$L$410,3,FALSE)</f>
        <v>2.8655628216523121E-2</v>
      </c>
      <c r="J36" s="7"/>
      <c r="K36" t="s">
        <v>41</v>
      </c>
      <c r="L36" t="str">
        <f t="shared" si="0"/>
        <v>44263</v>
      </c>
      <c r="O36" s="3" t="d">
        <v>2021-03-08T17:29:59.99999979045242400</v>
      </c>
      <c r="P36" s="9">
        <f t="shared" si="4"/>
        <v>7.1550255536626972E-2</v>
      </c>
      <c r="Q36" s="9">
        <f t="shared" si="5"/>
        <v>7.6376554174067524E-2</v>
      </c>
      <c r="R36" s="9">
        <f t="shared" si="6"/>
        <v>7.292980243799918E-2</v>
      </c>
      <c r="S36" s="12">
        <f t="shared" si="7"/>
        <v>2.8655628216523121E-2</v>
      </c>
      <c r="T36" s="10">
        <f t="shared" si="8"/>
        <v>4.2894627320103851E-2</v>
      </c>
      <c r="U36" s="10">
        <f t="shared" si="9"/>
        <v>4.7720925957544402E-2</v>
      </c>
      <c r="V36" s="10">
        <f t="shared" si="10"/>
        <v>4.4274174221476059E-2</v>
      </c>
      <c r="W36" s="12">
        <f t="shared" si="11"/>
        <v>0</v>
      </c>
      <c r="X36" s="10">
        <f t="shared" si="12"/>
        <v>1.423899910358073E-2</v>
      </c>
      <c r="Y36" s="10">
        <f t="shared" si="2"/>
        <v>1.9065297741021281E-2</v>
      </c>
      <c r="Z36" s="10">
        <f t="shared" si="13"/>
        <v>1.5618546004952938E-2</v>
      </c>
    </row>
    <row r="37" spans="1:26" hidden="1" x14ac:dyDescent="0.2">
      <c r="A37" s="3" t="d">
        <v>2021-03-09T17:29:59.99999979045242400</v>
      </c>
      <c r="B37" s="2">
        <v>13.42</v>
      </c>
      <c r="C37" s="2">
        <v>10109</v>
      </c>
      <c r="D37" s="2">
        <v>19.32</v>
      </c>
      <c r="E37" s="2">
        <v>11973</v>
      </c>
      <c r="F37">
        <v>53.84</v>
      </c>
      <c r="G37">
        <v>61635</v>
      </c>
      <c r="H37" s="7" t="e">
        <f>VLOOKUP(L37,price_all!$C$2:$E$105,3,FALSE)</f>
        <v>#N/A</v>
      </c>
      <c r="I37" s="8">
        <f>VLOOKUP(L37,'BTC-USD'!$J$2:$L$410,3,FALSE)</f>
        <v>4.7707895429523806E-2</v>
      </c>
      <c r="J37" s="7"/>
      <c r="K37" t="s">
        <v>42</v>
      </c>
      <c r="L37" t="str">
        <f t="shared" si="0"/>
        <v>44264</v>
      </c>
      <c r="O37" s="3" t="d">
        <v>2021-03-09T17:29:59.99999979045242400</v>
      </c>
      <c r="P37" s="9">
        <f t="shared" si="4"/>
        <v>6.6772655007949044E-2</v>
      </c>
      <c r="Q37" s="9">
        <f t="shared" si="5"/>
        <v>6.2706270627062688E-2</v>
      </c>
      <c r="R37" s="9">
        <f t="shared" si="6"/>
        <v>5.4652301665034431E-2</v>
      </c>
      <c r="S37" s="12">
        <f t="shared" si="7"/>
        <v>4.7707895429523806E-2</v>
      </c>
      <c r="T37" s="10">
        <f t="shared" si="8"/>
        <v>1.9064759578425239E-2</v>
      </c>
      <c r="U37" s="10">
        <f t="shared" si="9"/>
        <v>1.4998375197538882E-2</v>
      </c>
      <c r="V37" s="10">
        <f t="shared" si="10"/>
        <v>6.9444062355106251E-3</v>
      </c>
      <c r="W37" s="12">
        <f t="shared" si="11"/>
        <v>0</v>
      </c>
      <c r="X37" s="10">
        <f t="shared" si="12"/>
        <v>-2.8643135851098567E-2</v>
      </c>
      <c r="Y37" s="10">
        <f t="shared" si="2"/>
        <v>-3.2709520231984923E-2</v>
      </c>
      <c r="Z37" s="10">
        <f t="shared" si="13"/>
        <v>-4.076348919401318E-2</v>
      </c>
    </row>
    <row r="38" spans="1:26" hidden="1" x14ac:dyDescent="0.2">
      <c r="A38" s="3" t="d">
        <v>2021-03-10T17:29:59.99999979045242400</v>
      </c>
      <c r="B38" s="2">
        <v>13.94</v>
      </c>
      <c r="C38" s="2">
        <v>6380</v>
      </c>
      <c r="D38" s="2">
        <v>20.16</v>
      </c>
      <c r="E38" s="2">
        <v>9608</v>
      </c>
      <c r="F38">
        <v>56.1</v>
      </c>
      <c r="G38">
        <v>673</v>
      </c>
      <c r="H38" s="7" t="e">
        <f>VLOOKUP(L38,price_all!$C$2:$E$105,3,FALSE)</f>
        <v>#N/A</v>
      </c>
      <c r="I38" s="8">
        <f>VLOOKUP(L38,'BTC-USD'!$J$2:$L$410,3,FALSE)</f>
        <v>1.6808419301855393E-2</v>
      </c>
      <c r="J38" s="7"/>
      <c r="K38" t="s">
        <v>43</v>
      </c>
      <c r="L38" t="str">
        <f t="shared" si="0"/>
        <v>44265</v>
      </c>
      <c r="O38" s="3" t="d">
        <v>2021-03-10T17:29:59.99999979045242400</v>
      </c>
      <c r="P38" s="9">
        <f t="shared" si="4"/>
        <v>3.8748137108792768E-2</v>
      </c>
      <c r="Q38" s="9">
        <f t="shared" si="5"/>
        <v>4.3478260869565188E-2</v>
      </c>
      <c r="R38" s="9">
        <f t="shared" si="6"/>
        <v>4.1976225854383209E-2</v>
      </c>
      <c r="S38" s="12">
        <f t="shared" si="7"/>
        <v>1.6808419301855393E-2</v>
      </c>
      <c r="T38" s="10">
        <f t="shared" si="8"/>
        <v>2.1939717806937375E-2</v>
      </c>
      <c r="U38" s="10">
        <f t="shared" si="9"/>
        <v>2.6669841567709796E-2</v>
      </c>
      <c r="V38" s="10">
        <f t="shared" si="10"/>
        <v>2.5167806552527816E-2</v>
      </c>
      <c r="W38" s="12">
        <f t="shared" si="11"/>
        <v>0</v>
      </c>
      <c r="X38" s="10">
        <f t="shared" si="12"/>
        <v>5.1312985050819826E-3</v>
      </c>
      <c r="Y38" s="10">
        <f t="shared" si="2"/>
        <v>9.8614222658544026E-3</v>
      </c>
      <c r="Z38" s="10">
        <f t="shared" si="13"/>
        <v>8.3593872506724232E-3</v>
      </c>
    </row>
    <row r="39" spans="1:26" hidden="1" x14ac:dyDescent="0.2">
      <c r="A39" s="3" t="d">
        <v>2021-03-11T17:29:59.99999979045242400</v>
      </c>
      <c r="B39" s="2">
        <v>14.03</v>
      </c>
      <c r="C39" s="2">
        <v>5063</v>
      </c>
      <c r="D39" s="2">
        <v>20.36</v>
      </c>
      <c r="E39" s="2">
        <v>10957</v>
      </c>
      <c r="F39">
        <v>55.58</v>
      </c>
      <c r="G39">
        <v>30505</v>
      </c>
      <c r="H39" s="7" t="e">
        <f>VLOOKUP(L39,price_all!$C$2:$E$105,3,FALSE)</f>
        <v>#N/A</v>
      </c>
      <c r="I39" s="8">
        <f>VLOOKUP(L39,'BTC-USD'!$J$2:$L$410,3,FALSE)</f>
        <v>3.4372807274330119E-2</v>
      </c>
      <c r="J39" s="7"/>
      <c r="K39" t="s">
        <v>44</v>
      </c>
      <c r="L39" t="str">
        <f t="shared" si="0"/>
        <v>44266</v>
      </c>
      <c r="O39" s="3" t="d">
        <v>2021-03-11T17:29:59.99999979045242400</v>
      </c>
      <c r="P39" s="9">
        <f t="shared" si="4"/>
        <v>6.4562410329984665E-3</v>
      </c>
      <c r="Q39" s="9">
        <f t="shared" si="5"/>
        <v>9.9206349206348854E-3</v>
      </c>
      <c r="R39" s="9">
        <f t="shared" si="6"/>
        <v>-9.2691622103386884E-3</v>
      </c>
      <c r="S39" s="12">
        <f t="shared" si="7"/>
        <v>3.4372807274330119E-2</v>
      </c>
      <c r="T39" s="10">
        <f t="shared" si="8"/>
        <v>-2.7916566241331653E-2</v>
      </c>
      <c r="U39" s="10">
        <f t="shared" si="9"/>
        <v>-2.4452172353695234E-2</v>
      </c>
      <c r="V39" s="10">
        <f t="shared" si="10"/>
        <v>-4.3641969484668808E-2</v>
      </c>
      <c r="W39" s="12">
        <f t="shared" si="11"/>
        <v>0</v>
      </c>
      <c r="X39" s="10">
        <f t="shared" si="12"/>
        <v>-6.2289373515661772E-2</v>
      </c>
      <c r="Y39" s="10">
        <f t="shared" si="2"/>
        <v>-5.8824979628025353E-2</v>
      </c>
      <c r="Z39" s="10">
        <f t="shared" si="13"/>
        <v>-7.8014776758998927E-2</v>
      </c>
    </row>
    <row r="40" spans="1:26" hidden="1" x14ac:dyDescent="0.2">
      <c r="A40" s="3" t="d">
        <v>2021-03-12T17:29:59.99999979045242400</v>
      </c>
      <c r="B40" s="2">
        <v>14.17</v>
      </c>
      <c r="C40" s="2">
        <v>3080</v>
      </c>
      <c r="D40" s="2">
        <v>20.46</v>
      </c>
      <c r="E40" s="2">
        <v>12616</v>
      </c>
      <c r="F40">
        <v>56.9</v>
      </c>
      <c r="G40">
        <v>13350</v>
      </c>
      <c r="H40" s="7" t="e">
        <f>VLOOKUP(L40,price_all!$C$2:$E$105,3,FALSE)</f>
        <v>#N/A</v>
      </c>
      <c r="I40" s="8">
        <f>VLOOKUP(L40,'BTC-USD'!$J$2:$L$410,3,FALSE)</f>
        <v>-8.6728730084024708E-3</v>
      </c>
      <c r="J40" s="7"/>
      <c r="K40" t="s">
        <v>45</v>
      </c>
      <c r="L40" t="str">
        <f t="shared" si="0"/>
        <v>44267</v>
      </c>
      <c r="O40" s="3" t="d">
        <v>2021-03-12T17:29:59.99999979045242400</v>
      </c>
      <c r="P40" s="9">
        <f t="shared" si="4"/>
        <v>9.9786172487528191E-3</v>
      </c>
      <c r="Q40" s="9">
        <f t="shared" si="5"/>
        <v>4.9115913555992652E-3</v>
      </c>
      <c r="R40" s="9">
        <f t="shared" si="6"/>
        <v>2.3749550197913027E-2</v>
      </c>
      <c r="S40" s="12">
        <f t="shared" si="7"/>
        <v>-8.6728730084024708E-3</v>
      </c>
      <c r="T40" s="10">
        <f t="shared" si="8"/>
        <v>1.865149025715529E-2</v>
      </c>
      <c r="U40" s="10">
        <f t="shared" si="9"/>
        <v>1.3584464364001736E-2</v>
      </c>
      <c r="V40" s="10">
        <f t="shared" si="10"/>
        <v>3.2422423206315498E-2</v>
      </c>
      <c r="W40" s="12">
        <f t="shared" si="11"/>
        <v>0</v>
      </c>
      <c r="X40" s="10">
        <f t="shared" si="12"/>
        <v>2.7324363265557761E-2</v>
      </c>
      <c r="Y40" s="10">
        <f t="shared" si="2"/>
        <v>2.2257337372404207E-2</v>
      </c>
      <c r="Z40" s="10">
        <f t="shared" si="13"/>
        <v>4.1095296214717969E-2</v>
      </c>
    </row>
    <row r="41" spans="1:26" hidden="1" x14ac:dyDescent="0.2">
      <c r="A41" s="3" t="d">
        <v>2021-03-15T17:29:59.99999979045242400</v>
      </c>
      <c r="B41" s="2">
        <v>13.98</v>
      </c>
      <c r="C41" s="2">
        <v>11571</v>
      </c>
      <c r="D41" s="2">
        <v>20.16</v>
      </c>
      <c r="E41" s="2">
        <v>15865</v>
      </c>
      <c r="F41">
        <v>56.45</v>
      </c>
      <c r="G41">
        <v>8832</v>
      </c>
      <c r="H41" s="7" t="e">
        <f>VLOOKUP(L41,price_all!$C$2:$E$105,3,FALSE)</f>
        <v>#N/A</v>
      </c>
      <c r="I41" s="8">
        <f>VLOOKUP(L41,'BTC-USD'!$J$2:$L$410,3,FALSE)</f>
        <v>-5.7137008888547669E-2</v>
      </c>
      <c r="J41" s="7"/>
      <c r="K41" t="s">
        <v>46</v>
      </c>
      <c r="L41" t="str">
        <f t="shared" si="0"/>
        <v>44270</v>
      </c>
      <c r="O41" s="3" t="d">
        <v>2021-03-15T17:29:59.99999979045242400</v>
      </c>
      <c r="P41" s="9">
        <f t="shared" si="4"/>
        <v>-1.3408609738884913E-2</v>
      </c>
      <c r="Q41" s="9">
        <f t="shared" si="5"/>
        <v>-1.4662756598240456E-2</v>
      </c>
      <c r="R41" s="9">
        <f t="shared" si="6"/>
        <v>-7.9086115992968997E-3</v>
      </c>
      <c r="S41" s="12">
        <f t="shared" si="7"/>
        <v>-5.7137008888547669E-2</v>
      </c>
      <c r="T41" s="10">
        <f t="shared" si="8"/>
        <v>4.3728399149662756E-2</v>
      </c>
      <c r="U41" s="10">
        <f t="shared" si="9"/>
        <v>4.2474252290307213E-2</v>
      </c>
      <c r="V41" s="10">
        <f t="shared" si="10"/>
        <v>4.9228397289250769E-2</v>
      </c>
      <c r="W41" s="12">
        <f t="shared" si="11"/>
        <v>0</v>
      </c>
      <c r="X41" s="10">
        <f t="shared" si="12"/>
        <v>0.10086540803821042</v>
      </c>
      <c r="Y41" s="10">
        <f t="shared" si="2"/>
        <v>9.9611261178854882E-2</v>
      </c>
      <c r="Z41" s="10">
        <f t="shared" si="13"/>
        <v>0.10636540617779844</v>
      </c>
    </row>
    <row r="42" spans="1:26" hidden="1" x14ac:dyDescent="0.2">
      <c r="A42" s="3" t="d">
        <v>2021-03-16T17:29:59.99999979045242400</v>
      </c>
      <c r="B42" s="2">
        <v>13.77</v>
      </c>
      <c r="C42" s="2">
        <v>3736</v>
      </c>
      <c r="D42" s="2">
        <v>20.03</v>
      </c>
      <c r="E42" s="2">
        <v>7191</v>
      </c>
      <c r="F42">
        <v>55.49</v>
      </c>
      <c r="G42">
        <v>12290</v>
      </c>
      <c r="H42" s="7" t="e">
        <f>VLOOKUP(L42,price_all!$C$2:$E$105,3,FALSE)</f>
        <v>#N/A</v>
      </c>
      <c r="I42" s="8">
        <f>VLOOKUP(L42,'BTC-USD'!$J$2:$L$410,3,FALSE)</f>
        <v>2.2715146204368875E-2</v>
      </c>
      <c r="J42" s="7"/>
      <c r="K42" t="s">
        <v>47</v>
      </c>
      <c r="L42" t="str">
        <f t="shared" si="0"/>
        <v>44271</v>
      </c>
      <c r="O42" s="3" t="d">
        <v>2021-03-16T17:29:59.99999979045242400</v>
      </c>
      <c r="P42" s="9">
        <f t="shared" si="4"/>
        <v>-1.5021459227467893E-2</v>
      </c>
      <c r="Q42" s="9">
        <f t="shared" si="5"/>
        <v>-6.4484126984126755E-3</v>
      </c>
      <c r="R42" s="9">
        <f t="shared" si="6"/>
        <v>-1.7006200177147934E-2</v>
      </c>
      <c r="S42" s="12">
        <f t="shared" si="7"/>
        <v>2.2715146204368875E-2</v>
      </c>
      <c r="T42" s="10">
        <f t="shared" si="8"/>
        <v>-3.7736605431836767E-2</v>
      </c>
      <c r="U42" s="10">
        <f t="shared" si="9"/>
        <v>-2.916355890278155E-2</v>
      </c>
      <c r="V42" s="10">
        <f t="shared" si="10"/>
        <v>-3.9721346381516809E-2</v>
      </c>
      <c r="W42" s="12">
        <f t="shared" si="11"/>
        <v>0</v>
      </c>
      <c r="X42" s="10">
        <f t="shared" si="12"/>
        <v>-6.0451751636205642E-2</v>
      </c>
      <c r="Y42" s="10">
        <f t="shared" si="2"/>
        <v>-5.1878705107150425E-2</v>
      </c>
      <c r="Z42" s="10">
        <f t="shared" si="13"/>
        <v>-6.2436492585885683E-2</v>
      </c>
    </row>
    <row r="43" spans="1:26" hidden="1" x14ac:dyDescent="0.2">
      <c r="A43" s="3" t="d">
        <v>2021-03-17T17:29:59.99999979045242400</v>
      </c>
      <c r="B43" s="2">
        <v>13.66</v>
      </c>
      <c r="C43" s="2">
        <v>6724</v>
      </c>
      <c r="D43" s="2">
        <v>19.739999999999998</v>
      </c>
      <c r="E43" s="2">
        <v>5984</v>
      </c>
      <c r="F43">
        <v>54.88</v>
      </c>
      <c r="G43">
        <v>1553</v>
      </c>
      <c r="H43" s="7" t="e">
        <f>VLOOKUP(L43,price_all!$C$2:$E$105,3,FALSE)</f>
        <v>#N/A</v>
      </c>
      <c r="I43" s="8">
        <f>VLOOKUP(L43,'BTC-USD'!$J$2:$L$410,3,FALSE)</f>
        <v>3.5029312048111105E-2</v>
      </c>
      <c r="J43" s="7"/>
      <c r="K43" t="s">
        <v>48</v>
      </c>
      <c r="L43" t="str">
        <f t="shared" si="0"/>
        <v>44272</v>
      </c>
      <c r="O43" s="3" t="d">
        <v>2021-03-17T17:29:59.99999979045242400</v>
      </c>
      <c r="P43" s="9">
        <f t="shared" si="4"/>
        <v>-7.9883805374001415E-3</v>
      </c>
      <c r="Q43" s="9">
        <f t="shared" si="5"/>
        <v>-1.4478282576135926E-2</v>
      </c>
      <c r="R43" s="9">
        <f t="shared" si="6"/>
        <v>-1.0992971706613841E-2</v>
      </c>
      <c r="S43" s="12">
        <f t="shared" si="7"/>
        <v>3.5029312048111105E-2</v>
      </c>
      <c r="T43" s="10">
        <f t="shared" si="8"/>
        <v>-4.3017692585511247E-2</v>
      </c>
      <c r="U43" s="10">
        <f t="shared" si="9"/>
        <v>-4.9507594624247031E-2</v>
      </c>
      <c r="V43" s="10">
        <f t="shared" si="10"/>
        <v>-4.6022283754724946E-2</v>
      </c>
      <c r="W43" s="12">
        <f t="shared" si="11"/>
        <v>0</v>
      </c>
      <c r="X43" s="10">
        <f t="shared" si="12"/>
        <v>-7.8047004633622352E-2</v>
      </c>
      <c r="Y43" s="10">
        <f t="shared" si="2"/>
        <v>-8.4536906672358136E-2</v>
      </c>
      <c r="Z43" s="10">
        <f t="shared" si="13"/>
        <v>-8.1051595802836052E-2</v>
      </c>
    </row>
    <row r="44" spans="1:26" hidden="1" x14ac:dyDescent="0.2">
      <c r="A44" s="3" t="d">
        <v>2021-03-18T17:29:59.99999979045242400</v>
      </c>
      <c r="B44" s="2">
        <v>14.75</v>
      </c>
      <c r="C44" s="2">
        <v>10795</v>
      </c>
      <c r="D44" s="2">
        <v>21.4</v>
      </c>
      <c r="E44" s="2">
        <v>10056</v>
      </c>
      <c r="F44">
        <v>59.49</v>
      </c>
      <c r="G44">
        <v>11318</v>
      </c>
      <c r="H44" s="7" t="e">
        <f>VLOOKUP(L44,price_all!$C$2:$E$105,3,FALSE)</f>
        <v>#N/A</v>
      </c>
      <c r="I44" s="8">
        <f>VLOOKUP(L44,'BTC-USD'!$J$2:$L$410,3,FALSE)</f>
        <v>-2.1285427610022056E-2</v>
      </c>
      <c r="J44" s="7"/>
      <c r="K44" t="s">
        <v>49</v>
      </c>
      <c r="L44" t="str">
        <f t="shared" si="0"/>
        <v>44273</v>
      </c>
      <c r="O44" s="3" t="d">
        <v>2021-03-18T17:29:59.99999979045242400</v>
      </c>
      <c r="P44" s="9">
        <f t="shared" si="4"/>
        <v>7.9795021961932555E-2</v>
      </c>
      <c r="Q44" s="9">
        <f t="shared" si="5"/>
        <v>8.4093211752786168E-2</v>
      </c>
      <c r="R44" s="9">
        <f t="shared" si="6"/>
        <v>8.4001457725947581E-2</v>
      </c>
      <c r="S44" s="12">
        <f t="shared" si="7"/>
        <v>-2.1285427610022056E-2</v>
      </c>
      <c r="T44" s="10">
        <f t="shared" si="8"/>
        <v>0.10108044957195461</v>
      </c>
      <c r="U44" s="10">
        <f t="shared" si="9"/>
        <v>0.10537863936280822</v>
      </c>
      <c r="V44" s="10">
        <f t="shared" si="10"/>
        <v>0.10528688533596964</v>
      </c>
      <c r="W44" s="12">
        <f t="shared" si="11"/>
        <v>0</v>
      </c>
      <c r="X44" s="10">
        <f t="shared" si="12"/>
        <v>0.12236587718197667</v>
      </c>
      <c r="Y44" s="10">
        <f t="shared" si="2"/>
        <v>0.12666406697283028</v>
      </c>
      <c r="Z44" s="10">
        <f t="shared" si="13"/>
        <v>0.12657231294599169</v>
      </c>
    </row>
    <row r="45" spans="1:26" hidden="1" x14ac:dyDescent="0.2">
      <c r="A45" s="3" t="d">
        <v>2021-03-19T17:29:59.99999979045242400</v>
      </c>
      <c r="B45" s="2">
        <v>14.6</v>
      </c>
      <c r="C45" s="2">
        <v>8266</v>
      </c>
      <c r="D45" s="2">
        <v>21</v>
      </c>
      <c r="E45" s="2">
        <v>15281</v>
      </c>
      <c r="F45">
        <v>59.05</v>
      </c>
      <c r="G45">
        <v>41500</v>
      </c>
      <c r="H45" s="7" t="e">
        <f>VLOOKUP(L45,price_all!$C$2:$E$105,3,FALSE)</f>
        <v>#N/A</v>
      </c>
      <c r="I45" s="8">
        <f>VLOOKUP(L45,'BTC-USD'!$J$2:$L$410,3,FALSE)</f>
        <v>7.3541082482406761E-3</v>
      </c>
      <c r="J45" s="7"/>
      <c r="K45" t="s">
        <v>50</v>
      </c>
      <c r="L45" t="str">
        <f t="shared" si="0"/>
        <v>44274</v>
      </c>
      <c r="O45" s="3" t="d">
        <v>2021-03-19T17:29:59.99999979045242400</v>
      </c>
      <c r="P45" s="9">
        <f t="shared" si="4"/>
        <v>-1.0169491525423791E-2</v>
      </c>
      <c r="Q45" s="9">
        <f t="shared" si="5"/>
        <v>-1.869158878504662E-2</v>
      </c>
      <c r="R45" s="9">
        <f t="shared" si="6"/>
        <v>-7.3962010421920743E-3</v>
      </c>
      <c r="S45" s="12">
        <f t="shared" si="7"/>
        <v>7.3541082482406761E-3</v>
      </c>
      <c r="T45" s="10">
        <f t="shared" si="8"/>
        <v>-1.7523599773664467E-2</v>
      </c>
      <c r="U45" s="10">
        <f t="shared" si="9"/>
        <v>-2.6045697033287296E-2</v>
      </c>
      <c r="V45" s="10">
        <f t="shared" si="10"/>
        <v>-1.475030929043275E-2</v>
      </c>
      <c r="W45" s="12">
        <f t="shared" si="11"/>
        <v>0</v>
      </c>
      <c r="X45" s="10">
        <f t="shared" si="12"/>
        <v>-2.4877708021905143E-2</v>
      </c>
      <c r="Y45" s="10">
        <f t="shared" si="2"/>
        <v>-3.3399805281527972E-2</v>
      </c>
      <c r="Z45" s="10">
        <f t="shared" si="13"/>
        <v>-2.2104417538673427E-2</v>
      </c>
    </row>
    <row r="46" spans="1:26" hidden="1" x14ac:dyDescent="0.2">
      <c r="A46" s="3" t="d">
        <v>2021-03-22T17:29:59.99999979045242400</v>
      </c>
      <c r="B46" s="2">
        <v>14.01</v>
      </c>
      <c r="C46" s="2">
        <v>5108</v>
      </c>
      <c r="D46" s="2">
        <v>20.309999999999999</v>
      </c>
      <c r="E46" s="2">
        <v>5928</v>
      </c>
      <c r="F46">
        <v>56.72</v>
      </c>
      <c r="G46">
        <v>4005</v>
      </c>
      <c r="H46" s="7" t="e">
        <f>VLOOKUP(L46,price_all!$C$2:$E$105,3,FALSE)</f>
        <v>#N/A</v>
      </c>
      <c r="I46" s="8">
        <f>VLOOKUP(L46,'BTC-USD'!$J$2:$L$410,3,FALSE)</f>
        <v>-5.7698966867363422E-2</v>
      </c>
      <c r="J46" s="7"/>
      <c r="K46" t="s">
        <v>51</v>
      </c>
      <c r="L46" t="str">
        <f t="shared" si="0"/>
        <v>44277</v>
      </c>
      <c r="O46" s="3" t="d">
        <v>2021-03-22T17:29:59.99999979045242400</v>
      </c>
      <c r="P46" s="9">
        <f t="shared" si="4"/>
        <v>-4.0410958904109617E-2</v>
      </c>
      <c r="Q46" s="9">
        <f t="shared" si="5"/>
        <v>-3.2857142857142918E-2</v>
      </c>
      <c r="R46" s="9">
        <f t="shared" si="6"/>
        <v>-3.9458086367485157E-2</v>
      </c>
      <c r="S46" s="12">
        <f t="shared" si="7"/>
        <v>-5.7698966867363422E-2</v>
      </c>
      <c r="T46" s="10">
        <f t="shared" si="8"/>
        <v>1.7288007963253804E-2</v>
      </c>
      <c r="U46" s="10">
        <f t="shared" si="9"/>
        <v>2.4841824010220503E-2</v>
      </c>
      <c r="V46" s="10">
        <f t="shared" si="10"/>
        <v>1.8240880499878265E-2</v>
      </c>
      <c r="W46" s="12">
        <f t="shared" si="11"/>
        <v>0</v>
      </c>
      <c r="X46" s="10">
        <f t="shared" si="12"/>
        <v>7.4986974830617226E-2</v>
      </c>
      <c r="Y46" s="10">
        <f t="shared" si="2"/>
        <v>8.2540790877583925E-2</v>
      </c>
      <c r="Z46" s="10">
        <f t="shared" si="13"/>
        <v>7.5939847367241686E-2</v>
      </c>
    </row>
    <row r="47" spans="1:26" hidden="1" x14ac:dyDescent="0.2">
      <c r="A47" s="3" t="d">
        <v>2021-03-23T17:29:59.99999979045242400</v>
      </c>
      <c r="B47" s="2">
        <v>13.72</v>
      </c>
      <c r="C47" s="2">
        <v>5149</v>
      </c>
      <c r="D47" s="2">
        <v>19.72</v>
      </c>
      <c r="E47" s="2">
        <v>11374</v>
      </c>
      <c r="F47">
        <v>54.99</v>
      </c>
      <c r="G47">
        <v>1462</v>
      </c>
      <c r="H47" s="7" t="e">
        <f>VLOOKUP(L47,price_all!$C$2:$E$105,3,FALSE)</f>
        <v>#N/A</v>
      </c>
      <c r="I47" s="8">
        <f>VLOOKUP(L47,'BTC-USD'!$J$2:$L$410,3,FALSE)</f>
        <v>5.3753477839844077E-3</v>
      </c>
      <c r="J47" s="7"/>
      <c r="K47" t="s">
        <v>52</v>
      </c>
      <c r="L47" t="str">
        <f t="shared" si="0"/>
        <v>44278</v>
      </c>
      <c r="O47" s="3" t="d">
        <v>2021-03-23T17:29:59.99999979045242400</v>
      </c>
      <c r="P47" s="9">
        <f t="shared" si="4"/>
        <v>-2.0699500356887834E-2</v>
      </c>
      <c r="Q47" s="9">
        <f t="shared" si="5"/>
        <v>-2.9049729197439644E-2</v>
      </c>
      <c r="R47" s="9">
        <f t="shared" si="6"/>
        <v>-3.0500705218617696E-2</v>
      </c>
      <c r="S47" s="12">
        <f t="shared" si="7"/>
        <v>5.3753477839844077E-3</v>
      </c>
      <c r="T47" s="10">
        <f t="shared" si="8"/>
        <v>-2.6074848140872242E-2</v>
      </c>
      <c r="U47" s="10">
        <f t="shared" si="9"/>
        <v>-3.4425076981424052E-2</v>
      </c>
      <c r="V47" s="10">
        <f t="shared" si="10"/>
        <v>-3.5876053002602104E-2</v>
      </c>
      <c r="W47" s="12">
        <f t="shared" si="11"/>
        <v>0</v>
      </c>
      <c r="X47" s="10">
        <f t="shared" si="12"/>
        <v>-3.145019592485665E-2</v>
      </c>
      <c r="Y47" s="10">
        <f t="shared" si="2"/>
        <v>-3.980042476540846E-2</v>
      </c>
      <c r="Z47" s="10">
        <f t="shared" si="13"/>
        <v>-4.1251400786586512E-2</v>
      </c>
    </row>
    <row r="48" spans="1:26" hidden="1" x14ac:dyDescent="0.2">
      <c r="A48" s="3" t="d">
        <v>2021-03-24T17:29:59.99999979045242400</v>
      </c>
      <c r="B48" s="2">
        <v>13.84</v>
      </c>
      <c r="C48" s="2">
        <v>4832</v>
      </c>
      <c r="D48" s="2">
        <v>19.940000000000001</v>
      </c>
      <c r="E48" s="2">
        <v>15379</v>
      </c>
      <c r="F48">
        <v>56.65</v>
      </c>
      <c r="G48">
        <v>9221</v>
      </c>
      <c r="H48" s="7" t="e">
        <f>VLOOKUP(L48,price_all!$C$2:$E$105,3,FALSE)</f>
        <v>#N/A</v>
      </c>
      <c r="I48" s="8">
        <f>VLOOKUP(L48,'BTC-USD'!$J$2:$L$410,3,FALSE)</f>
        <v>-3.815287159660774E-2</v>
      </c>
      <c r="J48" s="7"/>
      <c r="K48" t="s">
        <v>53</v>
      </c>
      <c r="L48" t="str">
        <f t="shared" si="0"/>
        <v>44279</v>
      </c>
      <c r="O48" s="3" t="d">
        <v>2021-03-24T17:29:59.99999979045242400</v>
      </c>
      <c r="P48" s="9">
        <f t="shared" si="4"/>
        <v>8.7463556851310464E-3</v>
      </c>
      <c r="Q48" s="9">
        <f t="shared" si="5"/>
        <v>1.1156186612576224E-2</v>
      </c>
      <c r="R48" s="9">
        <f t="shared" si="6"/>
        <v>3.0187306783051371E-2</v>
      </c>
      <c r="S48" s="12">
        <f t="shared" si="7"/>
        <v>-3.815287159660774E-2</v>
      </c>
      <c r="T48" s="10">
        <f t="shared" si="8"/>
        <v>4.6899227281738787E-2</v>
      </c>
      <c r="U48" s="10">
        <f t="shared" si="9"/>
        <v>4.9309058209183965E-2</v>
      </c>
      <c r="V48" s="10">
        <f t="shared" si="10"/>
        <v>6.8340178379659111E-2</v>
      </c>
      <c r="W48" s="12">
        <f t="shared" si="11"/>
        <v>0</v>
      </c>
      <c r="X48" s="10">
        <f t="shared" si="12"/>
        <v>8.5052098878346527E-2</v>
      </c>
      <c r="Y48" s="10">
        <f t="shared" si="2"/>
        <v>8.7461929805791705E-2</v>
      </c>
      <c r="Z48" s="10">
        <f t="shared" si="13"/>
        <v>0.10649304997626685</v>
      </c>
    </row>
    <row r="49" spans="1:26" hidden="1" x14ac:dyDescent="0.2">
      <c r="A49" s="3" t="d">
        <v>2021-03-25T17:29:59.99999979045242400</v>
      </c>
      <c r="B49" s="2">
        <v>12.73</v>
      </c>
      <c r="C49" s="2">
        <v>23021</v>
      </c>
      <c r="D49" s="2">
        <v>18.149999999999999</v>
      </c>
      <c r="E49" s="2">
        <v>37856</v>
      </c>
      <c r="F49">
        <v>50.67</v>
      </c>
      <c r="G49">
        <v>103760</v>
      </c>
      <c r="H49" s="7" t="e">
        <f>VLOOKUP(L49,price_all!$C$2:$E$105,3,FALSE)</f>
        <v>#N/A</v>
      </c>
      <c r="I49" s="8">
        <f>VLOOKUP(L49,'BTC-USD'!$J$2:$L$410,3,FALSE)</f>
        <v>-1.8386987946645728E-2</v>
      </c>
      <c r="J49" s="7"/>
      <c r="K49" t="s">
        <v>54</v>
      </c>
      <c r="L49" t="str">
        <f t="shared" si="0"/>
        <v>44280</v>
      </c>
      <c r="O49" s="3" t="d">
        <v>2021-03-25T17:29:59.99999979045242400</v>
      </c>
      <c r="P49" s="9">
        <f t="shared" si="4"/>
        <v>-8.0202312138728304E-2</v>
      </c>
      <c r="Q49" s="9">
        <f t="shared" si="5"/>
        <v>-8.9769307923771469E-2</v>
      </c>
      <c r="R49" s="9">
        <f t="shared" si="6"/>
        <v>-0.10556045895851718</v>
      </c>
      <c r="S49" s="12">
        <f t="shared" si="7"/>
        <v>-1.8386987946645728E-2</v>
      </c>
      <c r="T49" s="10">
        <f t="shared" si="8"/>
        <v>-6.1815324192082577E-2</v>
      </c>
      <c r="U49" s="10">
        <f t="shared" si="9"/>
        <v>-7.1382319977125741E-2</v>
      </c>
      <c r="V49" s="10">
        <f t="shared" si="10"/>
        <v>-8.7173471011871451E-2</v>
      </c>
      <c r="W49" s="12">
        <f t="shared" si="11"/>
        <v>0</v>
      </c>
      <c r="X49" s="10">
        <f t="shared" si="12"/>
        <v>-4.3428336245436849E-2</v>
      </c>
      <c r="Y49" s="10">
        <f t="shared" si="2"/>
        <v>-5.2995332030480014E-2</v>
      </c>
      <c r="Z49" s="10">
        <f t="shared" si="13"/>
        <v>-6.8786483065225723E-2</v>
      </c>
    </row>
    <row r="50" spans="1:26" hidden="1" x14ac:dyDescent="0.2">
      <c r="A50" s="3" t="d">
        <v>2021-03-26T17:29:59.99999979045242400</v>
      </c>
      <c r="B50" s="2">
        <v>13.1</v>
      </c>
      <c r="C50" s="2">
        <v>2252</v>
      </c>
      <c r="D50" s="2">
        <v>19.14</v>
      </c>
      <c r="E50" s="2">
        <v>10330</v>
      </c>
      <c r="F50">
        <v>53.68</v>
      </c>
      <c r="G50">
        <v>7270</v>
      </c>
      <c r="H50" s="7" t="e">
        <f>VLOOKUP(L50,price_all!$C$2:$E$105,3,FALSE)</f>
        <v>#N/A</v>
      </c>
      <c r="I50" s="8">
        <f>VLOOKUP(L50,'BTC-USD'!$J$2:$L$410,3,FALSE)</f>
        <v>7.3164710904449981E-2</v>
      </c>
      <c r="J50" s="7"/>
      <c r="K50" t="s">
        <v>55</v>
      </c>
      <c r="L50" t="str">
        <f t="shared" si="0"/>
        <v>44281</v>
      </c>
      <c r="O50" s="3" t="d">
        <v>2021-03-26T17:29:59.99999979045242400</v>
      </c>
      <c r="P50" s="9">
        <f t="shared" si="4"/>
        <v>2.906520031421822E-2</v>
      </c>
      <c r="Q50" s="9">
        <f t="shared" si="5"/>
        <v>5.4545454545454675E-2</v>
      </c>
      <c r="R50" s="9">
        <f t="shared" si="6"/>
        <v>5.9403986579830148E-2</v>
      </c>
      <c r="S50" s="12">
        <f t="shared" si="7"/>
        <v>7.3164710904449981E-2</v>
      </c>
      <c r="T50" s="10">
        <f t="shared" si="8"/>
        <v>-4.4099510590231761E-2</v>
      </c>
      <c r="U50" s="10">
        <f t="shared" si="9"/>
        <v>-1.8619256358995306E-2</v>
      </c>
      <c r="V50" s="10">
        <f t="shared" si="10"/>
        <v>-1.3760724324619833E-2</v>
      </c>
      <c r="W50" s="12">
        <f t="shared" si="11"/>
        <v>0</v>
      </c>
      <c r="X50" s="10">
        <f t="shared" si="12"/>
        <v>-0.11726422149468174</v>
      </c>
      <c r="Y50" s="10">
        <f t="shared" si="2"/>
        <v>-9.1783967263445287E-2</v>
      </c>
      <c r="Z50" s="10">
        <f t="shared" si="13"/>
        <v>-8.6925435229069814E-2</v>
      </c>
    </row>
    <row r="51" spans="1:26" hidden="1" x14ac:dyDescent="0.2">
      <c r="A51" s="3" t="d">
        <v>2021-03-29T17:29:59.99999979045242400</v>
      </c>
      <c r="B51" s="2">
        <v>14.25</v>
      </c>
      <c r="C51" s="2">
        <v>5163</v>
      </c>
      <c r="D51" s="2">
        <v>20.48</v>
      </c>
      <c r="E51" s="2">
        <v>13870</v>
      </c>
      <c r="F51">
        <v>58.22</v>
      </c>
      <c r="G51">
        <v>30595</v>
      </c>
      <c r="H51" s="7" t="e">
        <f>VLOOKUP(L51,price_all!$C$2:$E$105,3,FALSE)</f>
        <v>#N/A</v>
      </c>
      <c r="I51" s="8">
        <f>VLOOKUP(L51,'BTC-USD'!$J$2:$L$410,3,FALSE)</f>
        <v>3.2427857436299723E-2</v>
      </c>
      <c r="J51" s="7"/>
      <c r="K51" t="s">
        <v>56</v>
      </c>
      <c r="L51" t="str">
        <f t="shared" si="0"/>
        <v>44284</v>
      </c>
      <c r="O51" s="3" t="d">
        <v>2021-03-29T17:29:59.99999979045242400</v>
      </c>
      <c r="P51" s="9">
        <f t="shared" si="4"/>
        <v>8.7786259541984712E-2</v>
      </c>
      <c r="Q51" s="9">
        <f t="shared" si="5"/>
        <v>7.0010449320794033E-2</v>
      </c>
      <c r="R51" s="9">
        <f t="shared" si="6"/>
        <v>8.4575260804768959E-2</v>
      </c>
      <c r="S51" s="12">
        <f t="shared" si="7"/>
        <v>3.2427857436299723E-2</v>
      </c>
      <c r="T51" s="10">
        <f t="shared" si="8"/>
        <v>5.535840210568499E-2</v>
      </c>
      <c r="U51" s="10">
        <f t="shared" si="9"/>
        <v>3.758259188449431E-2</v>
      </c>
      <c r="V51" s="10">
        <f t="shared" si="10"/>
        <v>5.2147403368469236E-2</v>
      </c>
      <c r="W51" s="12">
        <f t="shared" si="11"/>
        <v>0</v>
      </c>
      <c r="X51" s="10">
        <f t="shared" si="12"/>
        <v>2.2930544669385267E-2</v>
      </c>
      <c r="Y51" s="10">
        <f t="shared" si="2"/>
        <v>5.1547344481945867E-3</v>
      </c>
      <c r="Z51" s="10">
        <f t="shared" si="13"/>
        <v>1.9719545932169513E-2</v>
      </c>
    </row>
    <row r="52" spans="1:26" hidden="1" x14ac:dyDescent="0.2">
      <c r="A52" s="3" t="d">
        <v>2021-03-30T17:29:59.99999979045242400</v>
      </c>
      <c r="B52" s="2">
        <v>14.55</v>
      </c>
      <c r="C52" s="2">
        <v>2569</v>
      </c>
      <c r="D52" s="2">
        <v>21</v>
      </c>
      <c r="E52" s="2">
        <v>5480</v>
      </c>
      <c r="F52">
        <v>58.84</v>
      </c>
      <c r="G52">
        <v>25266</v>
      </c>
      <c r="H52" s="7" t="e">
        <f>VLOOKUP(L52,price_all!$C$2:$E$105,3,FALSE)</f>
        <v>#N/A</v>
      </c>
      <c r="I52" s="8">
        <f>VLOOKUP(L52,'BTC-USD'!$J$2:$L$410,3,FALSE)</f>
        <v>2.0147360855276242E-2</v>
      </c>
      <c r="J52" s="7"/>
      <c r="K52" t="s">
        <v>57</v>
      </c>
      <c r="L52" t="str">
        <f t="shared" si="0"/>
        <v>44285</v>
      </c>
      <c r="O52" s="3" t="d">
        <v>2021-03-30T17:29:59.99999979045242400</v>
      </c>
      <c r="P52" s="9">
        <f t="shared" si="4"/>
        <v>2.1052631578947434E-2</v>
      </c>
      <c r="Q52" s="9">
        <f t="shared" si="5"/>
        <v>2.5390625E-2</v>
      </c>
      <c r="R52" s="9">
        <f t="shared" si="6"/>
        <v>1.0649261422191802E-2</v>
      </c>
      <c r="S52" s="12">
        <f t="shared" si="7"/>
        <v>2.0147360855276242E-2</v>
      </c>
      <c r="T52" s="10">
        <f t="shared" si="8"/>
        <v>9.052707236711921E-4</v>
      </c>
      <c r="U52" s="10">
        <f t="shared" si="9"/>
        <v>5.2432641447237582E-3</v>
      </c>
      <c r="V52" s="10">
        <f t="shared" si="10"/>
        <v>-9.4980994330844393E-3</v>
      </c>
      <c r="W52" s="12">
        <f t="shared" si="11"/>
        <v>0</v>
      </c>
      <c r="X52" s="10">
        <f t="shared" si="12"/>
        <v>-1.924209013160505E-2</v>
      </c>
      <c r="Y52" s="10">
        <f t="shared" si="2"/>
        <v>-1.4904096710552484E-2</v>
      </c>
      <c r="Z52" s="10">
        <f t="shared" si="13"/>
        <v>-2.9645460288360681E-2</v>
      </c>
    </row>
    <row r="53" spans="1:26" hidden="1" x14ac:dyDescent="0.2">
      <c r="A53" s="3" t="d">
        <v>2021-03-31T17:29:59.99999979045242400</v>
      </c>
      <c r="B53" s="2">
        <v>14.42</v>
      </c>
      <c r="C53" s="2">
        <v>858</v>
      </c>
      <c r="D53" s="2">
        <v>21.05</v>
      </c>
      <c r="E53" s="2">
        <v>16230</v>
      </c>
      <c r="F53">
        <v>57.93</v>
      </c>
      <c r="G53">
        <v>11519</v>
      </c>
      <c r="H53" s="7" t="e">
        <f>VLOOKUP(L53,price_all!$C$2:$E$105,3,FALSE)</f>
        <v>#N/A</v>
      </c>
      <c r="I53" s="8">
        <f>VLOOKUP(L53,'BTC-USD'!$J$2:$L$410,3,FALSE)</f>
        <v>3.7423041531758905E-4</v>
      </c>
      <c r="J53" s="7"/>
      <c r="K53" t="s">
        <v>58</v>
      </c>
      <c r="L53" t="str">
        <f t="shared" si="0"/>
        <v>44286</v>
      </c>
      <c r="O53" s="3" t="d">
        <v>2021-03-31T17:29:59.99999979045242400</v>
      </c>
      <c r="P53" s="9">
        <f t="shared" si="4"/>
        <v>-8.934707903780148E-3</v>
      </c>
      <c r="Q53" s="9">
        <f t="shared" si="5"/>
        <v>2.3809523809523725E-3</v>
      </c>
      <c r="R53" s="9">
        <f t="shared" si="6"/>
        <v>-1.5465669612508615E-2</v>
      </c>
      <c r="S53" s="12">
        <f t="shared" si="7"/>
        <v>3.7423041531758905E-4</v>
      </c>
      <c r="T53" s="10">
        <f t="shared" si="8"/>
        <v>-9.3089383190977371E-3</v>
      </c>
      <c r="U53" s="10">
        <f t="shared" si="9"/>
        <v>2.0067219656347834E-3</v>
      </c>
      <c r="V53" s="10">
        <f t="shared" si="10"/>
        <v>-1.5839900027826204E-2</v>
      </c>
      <c r="W53" s="12">
        <f t="shared" si="11"/>
        <v>0</v>
      </c>
      <c r="X53" s="10">
        <f t="shared" si="12"/>
        <v>-9.6831687344153261E-3</v>
      </c>
      <c r="Y53" s="10">
        <f t="shared" si="2"/>
        <v>1.6324915503171944E-3</v>
      </c>
      <c r="Z53" s="10">
        <f t="shared" si="13"/>
        <v>-1.6214130443143793E-2</v>
      </c>
    </row>
    <row r="54" spans="1:26" hidden="1" x14ac:dyDescent="0.2">
      <c r="A54" s="3" t="d">
        <v>2021-04-01T17:29:59.99999979045242400</v>
      </c>
      <c r="B54" s="2">
        <v>14.62</v>
      </c>
      <c r="C54" s="2">
        <v>749</v>
      </c>
      <c r="D54" s="2">
        <v>21.07</v>
      </c>
      <c r="E54" s="2">
        <v>2410</v>
      </c>
      <c r="F54">
        <v>59.11</v>
      </c>
      <c r="G54">
        <v>20156</v>
      </c>
      <c r="H54" s="7" t="e">
        <f>VLOOKUP(L54,price_all!$C$2:$E$105,3,FALSE)</f>
        <v>#N/A</v>
      </c>
      <c r="I54" s="8">
        <f>VLOOKUP(L54,'BTC-USD'!$J$2:$L$410,3,FALSE)</f>
        <v>-9.1949009383396341E-4</v>
      </c>
      <c r="J54" s="7"/>
      <c r="K54" t="s">
        <v>59</v>
      </c>
      <c r="L54" t="str">
        <f t="shared" si="0"/>
        <v>44287</v>
      </c>
      <c r="O54" s="3" t="d">
        <v>2021-04-01T17:29:59.99999979045242400</v>
      </c>
      <c r="P54" s="9">
        <f t="shared" si="4"/>
        <v>1.3869625520110951E-2</v>
      </c>
      <c r="Q54" s="9">
        <f t="shared" si="5"/>
        <v>9.5011876484552005E-4</v>
      </c>
      <c r="R54" s="9">
        <f t="shared" si="6"/>
        <v>2.0369411358536205E-2</v>
      </c>
      <c r="S54" s="12">
        <f t="shared" si="7"/>
        <v>-9.1949009383396341E-4</v>
      </c>
      <c r="T54" s="10">
        <f t="shared" si="8"/>
        <v>1.4789115613944914E-2</v>
      </c>
      <c r="U54" s="10">
        <f t="shared" si="9"/>
        <v>1.8696088586794835E-3</v>
      </c>
      <c r="V54" s="10">
        <f t="shared" si="10"/>
        <v>2.1288901452370168E-2</v>
      </c>
      <c r="W54" s="12">
        <f t="shared" si="11"/>
        <v>0</v>
      </c>
      <c r="X54" s="10">
        <f t="shared" si="12"/>
        <v>1.5708605707778878E-2</v>
      </c>
      <c r="Y54" s="10">
        <f t="shared" si="2"/>
        <v>2.7890989525134469E-3</v>
      </c>
      <c r="Z54" s="10">
        <f t="shared" si="13"/>
        <v>2.2208391546204131E-2</v>
      </c>
    </row>
    <row r="55" spans="1:26" hidden="1" x14ac:dyDescent="0.2">
      <c r="A55" s="3" t="d">
        <v>2021-04-06T17:29:59.99999979045242400</v>
      </c>
      <c r="B55" s="2">
        <v>14.3</v>
      </c>
      <c r="C55" s="2">
        <v>3666</v>
      </c>
      <c r="D55" s="2">
        <v>20.63</v>
      </c>
      <c r="E55" s="2">
        <v>8677</v>
      </c>
      <c r="F55">
        <v>58.67</v>
      </c>
      <c r="G55">
        <v>933</v>
      </c>
      <c r="H55" s="7" t="e">
        <f>VLOOKUP(L55,price_all!$C$2:$E$105,3,FALSE)</f>
        <v>#N/A</v>
      </c>
      <c r="I55" s="8">
        <f>VLOOKUP(L55,'BTC-USD'!$J$2:$L$410,3,FALSE)</f>
        <v>-1.871797040169132E-2</v>
      </c>
      <c r="J55" s="7"/>
      <c r="K55" t="s">
        <v>60</v>
      </c>
      <c r="L55" t="str">
        <f t="shared" si="0"/>
        <v>44292</v>
      </c>
      <c r="O55" s="3" t="d">
        <v>2021-04-06T17:29:59.99999979045242400</v>
      </c>
      <c r="P55" s="9">
        <f t="shared" si="4"/>
        <v>-2.1887824897400709E-2</v>
      </c>
      <c r="Q55" s="9">
        <f t="shared" si="5"/>
        <v>-2.0882771713336523E-2</v>
      </c>
      <c r="R55" s="9">
        <f t="shared" si="6"/>
        <v>-7.4437489426492087E-3</v>
      </c>
      <c r="S55" s="12">
        <f t="shared" si="7"/>
        <v>-1.871797040169132E-2</v>
      </c>
      <c r="T55" s="10">
        <f t="shared" si="8"/>
        <v>-3.1698544957093899E-3</v>
      </c>
      <c r="U55" s="10">
        <f t="shared" si="9"/>
        <v>-2.1648013116452036E-3</v>
      </c>
      <c r="V55" s="10">
        <f t="shared" si="10"/>
        <v>1.1274221459042111E-2</v>
      </c>
      <c r="W55" s="12">
        <f t="shared" si="11"/>
        <v>0</v>
      </c>
      <c r="X55" s="10">
        <f t="shared" si="12"/>
        <v>1.554811590598193E-2</v>
      </c>
      <c r="Y55" s="10">
        <f t="shared" si="2"/>
        <v>1.6553169090046116E-2</v>
      </c>
      <c r="Z55" s="10">
        <f t="shared" si="13"/>
        <v>2.999219186073343E-2</v>
      </c>
    </row>
    <row r="56" spans="1:26" hidden="1" x14ac:dyDescent="0.2">
      <c r="A56" s="3" t="d">
        <v>2021-04-07T17:29:59.99999979045242400</v>
      </c>
      <c r="B56" s="2">
        <v>14</v>
      </c>
      <c r="C56" s="2">
        <v>2628</v>
      </c>
      <c r="D56" s="2">
        <v>20.23</v>
      </c>
      <c r="E56" s="2">
        <v>7602</v>
      </c>
      <c r="F56">
        <v>56.67</v>
      </c>
      <c r="G56">
        <v>2595</v>
      </c>
      <c r="H56" s="7" t="e">
        <f>VLOOKUP(L56,price_all!$C$2:$E$105,3,FALSE)</f>
        <v>#N/A</v>
      </c>
      <c r="I56" s="8">
        <f>VLOOKUP(L56,'BTC-USD'!$J$2:$L$410,3,FALSE)</f>
        <v>-3.5945038031104048E-2</v>
      </c>
      <c r="J56" s="7"/>
      <c r="K56" t="s">
        <v>61</v>
      </c>
      <c r="L56" t="str">
        <f t="shared" si="0"/>
        <v>44293</v>
      </c>
      <c r="O56" s="3" t="d">
        <v>2021-04-07T17:29:59.99999979045242400</v>
      </c>
      <c r="P56" s="9">
        <f t="shared" si="4"/>
        <v>-2.0979020979021046E-2</v>
      </c>
      <c r="Q56" s="9">
        <f t="shared" si="5"/>
        <v>-1.9389238972370215E-2</v>
      </c>
      <c r="R56" s="9">
        <f t="shared" si="6"/>
        <v>-3.4088972217487634E-2</v>
      </c>
      <c r="S56" s="12">
        <f t="shared" si="7"/>
        <v>-3.5945038031104048E-2</v>
      </c>
      <c r="T56" s="10">
        <f t="shared" si="8"/>
        <v>1.4966017052083003E-2</v>
      </c>
      <c r="U56" s="10">
        <f t="shared" si="9"/>
        <v>1.6555799058733833E-2</v>
      </c>
      <c r="V56" s="10">
        <f t="shared" si="10"/>
        <v>1.8560658136164143E-3</v>
      </c>
      <c r="W56" s="12">
        <f t="shared" si="11"/>
        <v>0</v>
      </c>
      <c r="X56" s="10">
        <f t="shared" si="12"/>
        <v>5.0911055083187051E-2</v>
      </c>
      <c r="Y56" s="10">
        <f t="shared" si="2"/>
        <v>5.2500837089837882E-2</v>
      </c>
      <c r="Z56" s="10">
        <f t="shared" si="13"/>
        <v>3.7801103844720463E-2</v>
      </c>
    </row>
    <row r="57" spans="1:26" hidden="1" x14ac:dyDescent="0.2">
      <c r="A57" s="3" t="d">
        <v>2021-04-08T17:29:59.99999979045242400</v>
      </c>
      <c r="B57" s="2">
        <v>14.23</v>
      </c>
      <c r="C57" s="2">
        <v>2989</v>
      </c>
      <c r="D57" s="2">
        <v>20.59</v>
      </c>
      <c r="E57" s="2">
        <v>5295</v>
      </c>
      <c r="F57">
        <v>57.56</v>
      </c>
      <c r="G57">
        <v>5</v>
      </c>
      <c r="H57" s="7" t="e">
        <f>VLOOKUP(L57,price_all!$C$2:$E$105,3,FALSE)</f>
        <v>#N/A</v>
      </c>
      <c r="I57" s="8">
        <f>VLOOKUP(L57,'BTC-USD'!$J$2:$L$410,3,FALSE)</f>
        <v>3.8685151457560796E-2</v>
      </c>
      <c r="J57" s="7"/>
      <c r="K57" t="s">
        <v>62</v>
      </c>
      <c r="L57" t="str">
        <f t="shared" si="0"/>
        <v>44294</v>
      </c>
      <c r="O57" s="3" t="d">
        <v>2021-04-08T17:29:59.99999979045242400</v>
      </c>
      <c r="P57" s="9">
        <f t="shared" si="4"/>
        <v>1.6428571428571459E-2</v>
      </c>
      <c r="Q57" s="9">
        <f t="shared" si="5"/>
        <v>1.7795353435491768E-2</v>
      </c>
      <c r="R57" s="9">
        <f t="shared" si="6"/>
        <v>1.5704958531851165E-2</v>
      </c>
      <c r="S57" s="12">
        <f t="shared" si="7"/>
        <v>3.8685151457560796E-2</v>
      </c>
      <c r="T57" s="10">
        <f t="shared" si="8"/>
        <v>-2.2256580028989337E-2</v>
      </c>
      <c r="U57" s="10">
        <f t="shared" si="9"/>
        <v>-2.0889798022069028E-2</v>
      </c>
      <c r="V57" s="10">
        <f t="shared" si="10"/>
        <v>-2.298019292570963E-2</v>
      </c>
      <c r="W57" s="12">
        <f t="shared" si="11"/>
        <v>0</v>
      </c>
      <c r="X57" s="10">
        <f t="shared" si="12"/>
        <v>-6.0941731486550133E-2</v>
      </c>
      <c r="Y57" s="10">
        <f t="shared" si="2"/>
        <v>-5.9574949479629824E-2</v>
      </c>
      <c r="Z57" s="10">
        <f t="shared" si="13"/>
        <v>-6.1665344383270426E-2</v>
      </c>
    </row>
    <row r="58" spans="1:26" hidden="1" x14ac:dyDescent="0.2">
      <c r="A58" s="3" t="d">
        <v>2021-04-09T17:29:59.99999979045242400</v>
      </c>
      <c r="B58" s="2">
        <v>14.38</v>
      </c>
      <c r="C58" s="2">
        <v>1197</v>
      </c>
      <c r="D58" s="2">
        <v>20.78</v>
      </c>
      <c r="E58" s="2">
        <v>16787</v>
      </c>
      <c r="F58">
        <v>57.83</v>
      </c>
      <c r="G58">
        <v>930</v>
      </c>
      <c r="H58" s="7" t="e">
        <f>VLOOKUP(L58,price_all!$C$2:$E$105,3,FALSE)</f>
        <v>#N/A</v>
      </c>
      <c r="I58" s="8">
        <f>VLOOKUP(L58,'BTC-USD'!$J$2:$L$410,3,FALSE)</f>
        <v>2.2307673770916026E-4</v>
      </c>
      <c r="J58" s="7"/>
      <c r="K58" t="s">
        <v>63</v>
      </c>
      <c r="L58" t="str">
        <f t="shared" si="0"/>
        <v>44295</v>
      </c>
      <c r="O58" s="3" t="d">
        <v>2021-04-09T17:29:59.99999979045242400</v>
      </c>
      <c r="P58" s="9">
        <f t="shared" si="4"/>
        <v>1.054111033028815E-2</v>
      </c>
      <c r="Q58" s="9">
        <f t="shared" si="5"/>
        <v>9.2277804759592907E-3</v>
      </c>
      <c r="R58" s="9">
        <f t="shared" si="6"/>
        <v>4.6907574704655453E-3</v>
      </c>
      <c r="S58" s="12">
        <f t="shared" si="7"/>
        <v>2.2307673770916026E-4</v>
      </c>
      <c r="T58" s="10">
        <f t="shared" si="8"/>
        <v>1.031803359257899E-2</v>
      </c>
      <c r="U58" s="10">
        <f t="shared" si="9"/>
        <v>9.0047037382501305E-3</v>
      </c>
      <c r="V58" s="10">
        <f t="shared" si="10"/>
        <v>4.467680732756385E-3</v>
      </c>
      <c r="W58" s="12">
        <f t="shared" si="11"/>
        <v>0</v>
      </c>
      <c r="X58" s="10">
        <f t="shared" si="12"/>
        <v>1.009495685486983E-2</v>
      </c>
      <c r="Y58" s="10">
        <f t="shared" si="2"/>
        <v>8.7816270005409702E-3</v>
      </c>
      <c r="Z58" s="10">
        <f t="shared" si="13"/>
        <v>4.2446039950472247E-3</v>
      </c>
    </row>
    <row r="59" spans="1:26" hidden="1" x14ac:dyDescent="0.2">
      <c r="A59" s="3" t="d">
        <v>2021-04-12T17:29:59.99999979045242400</v>
      </c>
      <c r="B59" s="2">
        <v>14.83</v>
      </c>
      <c r="C59" s="2">
        <v>3669</v>
      </c>
      <c r="D59" s="2">
        <v>21.47</v>
      </c>
      <c r="E59" s="2">
        <v>80489</v>
      </c>
      <c r="F59">
        <v>59.97</v>
      </c>
      <c r="G59">
        <v>720</v>
      </c>
      <c r="H59" s="7" t="e">
        <f>VLOOKUP(L59,price_all!$C$2:$E$105,3,FALSE)</f>
        <v>#N/A</v>
      </c>
      <c r="I59" s="8">
        <f>VLOOKUP(L59,'BTC-USD'!$J$2:$L$410,3,FALSE)</f>
        <v>-2.4608506340357827E-3</v>
      </c>
      <c r="J59" s="7"/>
      <c r="K59" t="s">
        <v>64</v>
      </c>
      <c r="L59" t="str">
        <f t="shared" si="0"/>
        <v>44298</v>
      </c>
      <c r="O59" s="3" t="d">
        <v>2021-04-12T17:29:59.99999979045242400</v>
      </c>
      <c r="P59" s="9">
        <f t="shared" si="4"/>
        <v>3.129346314325443E-2</v>
      </c>
      <c r="Q59" s="9">
        <f t="shared" si="5"/>
        <v>3.3205004812319361E-2</v>
      </c>
      <c r="R59" s="9">
        <f t="shared" si="6"/>
        <v>3.7005014698253458E-2</v>
      </c>
      <c r="S59" s="12">
        <f t="shared" si="7"/>
        <v>-2.4608506340357827E-3</v>
      </c>
      <c r="T59" s="10">
        <f t="shared" si="8"/>
        <v>3.3754313777290212E-2</v>
      </c>
      <c r="U59" s="10">
        <f t="shared" si="9"/>
        <v>3.5665855446355144E-2</v>
      </c>
      <c r="V59" s="10">
        <f t="shared" si="10"/>
        <v>3.9465865332289241E-2</v>
      </c>
      <c r="W59" s="12">
        <f t="shared" si="11"/>
        <v>0</v>
      </c>
      <c r="X59" s="10">
        <f t="shared" si="12"/>
        <v>3.6215164411325995E-2</v>
      </c>
      <c r="Y59" s="10">
        <f t="shared" si="2"/>
        <v>3.8126706080390926E-2</v>
      </c>
      <c r="Z59" s="10">
        <f t="shared" si="13"/>
        <v>4.1926715966325023E-2</v>
      </c>
    </row>
    <row r="60" spans="1:26" hidden="1" x14ac:dyDescent="0.2">
      <c r="A60" s="3" t="d">
        <v>2021-04-13T17:29:59.99999979045242400</v>
      </c>
      <c r="B60" s="2">
        <v>15.57</v>
      </c>
      <c r="C60" s="2">
        <v>4703</v>
      </c>
      <c r="D60" s="2">
        <v>22.53</v>
      </c>
      <c r="E60" s="2">
        <v>181154</v>
      </c>
      <c r="F60">
        <v>62.79</v>
      </c>
      <c r="G60">
        <v>763</v>
      </c>
      <c r="H60" s="7" t="e">
        <f>VLOOKUP(L60,price_all!$C$2:$E$105,3,FALSE)</f>
        <v>#N/A</v>
      </c>
      <c r="I60" s="8">
        <f>VLOOKUP(L60,'BTC-USD'!$J$2:$L$410,3,FALSE)</f>
        <v>6.2388708586724739E-2</v>
      </c>
      <c r="J60" s="7"/>
      <c r="K60" t="s">
        <v>65</v>
      </c>
      <c r="L60" t="str">
        <f t="shared" si="0"/>
        <v>44299</v>
      </c>
      <c r="O60" s="3" t="d">
        <v>2021-04-13T17:29:59.99999979045242400</v>
      </c>
      <c r="P60" s="9">
        <f t="shared" si="4"/>
        <v>4.9898853674983146E-2</v>
      </c>
      <c r="Q60" s="9">
        <f t="shared" si="5"/>
        <v>4.9371215649743894E-2</v>
      </c>
      <c r="R60" s="9">
        <f t="shared" si="6"/>
        <v>4.7023511755877934E-2</v>
      </c>
      <c r="S60" s="12">
        <f t="shared" si="7"/>
        <v>6.2388708586724739E-2</v>
      </c>
      <c r="T60" s="10">
        <f t="shared" si="8"/>
        <v>-1.2489854911741594E-2</v>
      </c>
      <c r="U60" s="10">
        <f t="shared" si="9"/>
        <v>-1.3017492936980846E-2</v>
      </c>
      <c r="V60" s="10">
        <f t="shared" si="10"/>
        <v>-1.5365196830846806E-2</v>
      </c>
      <c r="W60" s="12">
        <f t="shared" si="11"/>
        <v>0</v>
      </c>
      <c r="X60" s="10">
        <f t="shared" si="12"/>
        <v>-7.4878563498466333E-2</v>
      </c>
      <c r="Y60" s="10">
        <f t="shared" si="2"/>
        <v>-7.5406201523705585E-2</v>
      </c>
      <c r="Z60" s="10">
        <f t="shared" si="13"/>
        <v>-7.7753905417571545E-2</v>
      </c>
    </row>
    <row r="61" spans="1:26" hidden="1" x14ac:dyDescent="0.2">
      <c r="A61" s="3" t="d">
        <v>2021-04-14T17:29:59.99999979045242400</v>
      </c>
      <c r="B61" s="2">
        <v>15.5</v>
      </c>
      <c r="C61" s="2">
        <v>2784</v>
      </c>
      <c r="D61" s="2">
        <v>22.56</v>
      </c>
      <c r="E61" s="2">
        <v>111424</v>
      </c>
      <c r="F61">
        <v>63.13</v>
      </c>
      <c r="G61">
        <v>8059</v>
      </c>
      <c r="H61" s="7" t="e">
        <f>VLOOKUP(L61,price_all!$C$2:$E$105,3,FALSE)</f>
        <v>#N/A</v>
      </c>
      <c r="I61" s="8">
        <f>VLOOKUP(L61,'BTC-USD'!$J$2:$L$410,3,FALSE)</f>
        <v>-9.0992642431748649E-3</v>
      </c>
      <c r="J61" s="7"/>
      <c r="K61" t="s">
        <v>66</v>
      </c>
      <c r="L61" t="str">
        <f t="shared" si="0"/>
        <v>44300</v>
      </c>
      <c r="O61" s="3" t="d">
        <v>2021-04-14T17:29:59.99999979045242400</v>
      </c>
      <c r="P61" s="9">
        <f t="shared" si="4"/>
        <v>-4.4958253050738639E-3</v>
      </c>
      <c r="Q61" s="9">
        <f t="shared" si="5"/>
        <v>1.3315579227695107E-3</v>
      </c>
      <c r="R61" s="9">
        <f t="shared" si="6"/>
        <v>5.4148749800924101E-3</v>
      </c>
      <c r="S61" s="12">
        <f t="shared" si="7"/>
        <v>-9.0992642431748649E-3</v>
      </c>
      <c r="T61" s="10">
        <f t="shared" si="8"/>
        <v>4.603438938101001E-3</v>
      </c>
      <c r="U61" s="10">
        <f t="shared" si="9"/>
        <v>1.0430822165944376E-2</v>
      </c>
      <c r="V61" s="10">
        <f t="shared" si="10"/>
        <v>1.4514139223267275E-2</v>
      </c>
      <c r="W61" s="12">
        <f t="shared" si="11"/>
        <v>0</v>
      </c>
      <c r="X61" s="10">
        <f t="shared" si="12"/>
        <v>1.3702703181275866E-2</v>
      </c>
      <c r="Y61" s="10">
        <f t="shared" si="2"/>
        <v>1.9530086409119241E-2</v>
      </c>
      <c r="Z61" s="10">
        <f t="shared" si="13"/>
        <v>2.361340346644214E-2</v>
      </c>
    </row>
    <row r="62" spans="1:26" hidden="1" x14ac:dyDescent="0.2">
      <c r="A62" s="3" t="d">
        <v>2021-04-15T17:29:59.99999979045242400</v>
      </c>
      <c r="B62" s="2">
        <v>15.45</v>
      </c>
      <c r="C62" s="2">
        <v>6164</v>
      </c>
      <c r="D62" s="2">
        <v>22.31</v>
      </c>
      <c r="E62" s="2">
        <v>119680</v>
      </c>
      <c r="F62">
        <v>62.34</v>
      </c>
      <c r="G62">
        <v>5679</v>
      </c>
      <c r="H62" s="7" t="e">
        <f>VLOOKUP(L62,price_all!$C$2:$E$105,3,FALSE)</f>
        <v>#N/A</v>
      </c>
      <c r="I62" s="8">
        <f>VLOOKUP(L62,'BTC-USD'!$J$2:$L$410,3,FALSE)</f>
        <v>4.0183475430846105E-3</v>
      </c>
      <c r="J62" s="7"/>
      <c r="K62" t="s">
        <v>67</v>
      </c>
      <c r="L62" t="str">
        <f t="shared" si="0"/>
        <v>44301</v>
      </c>
      <c r="O62" s="3" t="d">
        <v>2021-04-15T17:29:59.99999979045242400</v>
      </c>
      <c r="P62" s="9">
        <f t="shared" si="4"/>
        <v>-3.225806451612967E-3</v>
      </c>
      <c r="Q62" s="9">
        <f t="shared" si="5"/>
        <v>-1.1081560283687897E-2</v>
      </c>
      <c r="R62" s="9">
        <f t="shared" si="6"/>
        <v>-1.2513860288293932E-2</v>
      </c>
      <c r="S62" s="12">
        <f t="shared" si="7"/>
        <v>4.0183475430846105E-3</v>
      </c>
      <c r="T62" s="10">
        <f t="shared" si="8"/>
        <v>-7.2441539946975775E-3</v>
      </c>
      <c r="U62" s="10">
        <f t="shared" si="9"/>
        <v>-1.5099907826772507E-2</v>
      </c>
      <c r="V62" s="10">
        <f t="shared" si="10"/>
        <v>-1.6532207831378543E-2</v>
      </c>
      <c r="W62" s="12">
        <f t="shared" si="11"/>
        <v>0</v>
      </c>
      <c r="X62" s="10">
        <f t="shared" si="12"/>
        <v>-1.1262501537782188E-2</v>
      </c>
      <c r="Y62" s="10">
        <f t="shared" si="2"/>
        <v>-1.9118255369857118E-2</v>
      </c>
      <c r="Z62" s="10">
        <f t="shared" si="13"/>
        <v>-2.0550555374463153E-2</v>
      </c>
    </row>
    <row r="63" spans="1:26" hidden="1" x14ac:dyDescent="0.2">
      <c r="A63" s="3" t="d">
        <v>2021-04-16T17:29:59.99999979045242400</v>
      </c>
      <c r="B63" s="2">
        <v>15.21</v>
      </c>
      <c r="C63" s="2">
        <v>2097</v>
      </c>
      <c r="D63" s="2">
        <v>21.93</v>
      </c>
      <c r="E63" s="2">
        <v>208376</v>
      </c>
      <c r="F63">
        <v>61.27</v>
      </c>
      <c r="G63">
        <v>4366</v>
      </c>
      <c r="H63" s="7" t="e">
        <f>VLOOKUP(L63,price_all!$C$2:$E$105,3,FALSE)</f>
        <v>#N/A</v>
      </c>
      <c r="I63" s="8">
        <f>VLOOKUP(L63,'BTC-USD'!$J$2:$L$410,3,FALSE)</f>
        <v>-2.8510010959975962E-2</v>
      </c>
      <c r="J63" s="7"/>
      <c r="K63" t="s">
        <v>68</v>
      </c>
      <c r="L63" t="str">
        <f t="shared" si="0"/>
        <v>44302</v>
      </c>
      <c r="O63" s="3" t="d">
        <v>2021-04-16T17:29:59.99999979045242400</v>
      </c>
      <c r="P63" s="9">
        <f t="shared" si="4"/>
        <v>-1.5533980582524198E-2</v>
      </c>
      <c r="Q63" s="9">
        <f t="shared" si="5"/>
        <v>-1.7032720753025532E-2</v>
      </c>
      <c r="R63" s="9">
        <f t="shared" si="6"/>
        <v>-1.7163939685595153E-2</v>
      </c>
      <c r="S63" s="12">
        <f t="shared" si="7"/>
        <v>-2.8510010959975962E-2</v>
      </c>
      <c r="T63" s="10">
        <f t="shared" si="8"/>
        <v>1.2976030377451764E-2</v>
      </c>
      <c r="U63" s="10">
        <f t="shared" si="9"/>
        <v>1.147729020695043E-2</v>
      </c>
      <c r="V63" s="10">
        <f t="shared" si="10"/>
        <v>1.1346071274380809E-2</v>
      </c>
      <c r="W63" s="12">
        <f t="shared" si="11"/>
        <v>0</v>
      </c>
      <c r="X63" s="10">
        <f t="shared" si="12"/>
        <v>4.1486041337427726E-2</v>
      </c>
      <c r="Y63" s="10">
        <f t="shared" si="2"/>
        <v>3.9987301166926392E-2</v>
      </c>
      <c r="Z63" s="10">
        <f t="shared" si="13"/>
        <v>3.9856082234356771E-2</v>
      </c>
    </row>
    <row r="64" spans="1:26" hidden="1" x14ac:dyDescent="0.2">
      <c r="A64" s="3" t="d">
        <v>2021-04-19T17:29:59.99999979045242400</v>
      </c>
      <c r="B64" s="2">
        <v>13.69</v>
      </c>
      <c r="C64" s="2">
        <v>13814</v>
      </c>
      <c r="D64" s="2">
        <v>19.77</v>
      </c>
      <c r="E64" s="2">
        <v>286819</v>
      </c>
      <c r="F64">
        <v>55.04</v>
      </c>
      <c r="G64">
        <v>4396</v>
      </c>
      <c r="H64" s="7" t="e">
        <f>VLOOKUP(L64,price_all!$C$2:$E$105,3,FALSE)</f>
        <v>#N/A</v>
      </c>
      <c r="I64" s="8">
        <f>VLOOKUP(L64,'BTC-USD'!$J$2:$L$410,3,FALSE)</f>
        <v>-1.0413001993582083E-2</v>
      </c>
      <c r="J64" s="7"/>
      <c r="K64" t="s">
        <v>69</v>
      </c>
      <c r="L64" t="str">
        <f t="shared" si="0"/>
        <v>44305</v>
      </c>
      <c r="O64" s="3" t="d">
        <v>2021-04-19T17:29:59.99999979045242400</v>
      </c>
      <c r="P64" s="9">
        <f t="shared" si="4"/>
        <v>-9.9934253780407656E-2</v>
      </c>
      <c r="Q64" s="9">
        <f t="shared" si="5"/>
        <v>-9.8495212038303692E-2</v>
      </c>
      <c r="R64" s="9">
        <f t="shared" si="6"/>
        <v>-0.10168108372776241</v>
      </c>
      <c r="S64" s="12">
        <f t="shared" si="7"/>
        <v>-1.0413001993582083E-2</v>
      </c>
      <c r="T64" s="10">
        <f t="shared" si="8"/>
        <v>-8.9521251786825573E-2</v>
      </c>
      <c r="U64" s="10">
        <f t="shared" si="9"/>
        <v>-8.8082210044721609E-2</v>
      </c>
      <c r="V64" s="10">
        <f t="shared" si="10"/>
        <v>-9.1268081734180329E-2</v>
      </c>
      <c r="W64" s="12">
        <f t="shared" si="11"/>
        <v>0</v>
      </c>
      <c r="X64" s="10">
        <f t="shared" si="12"/>
        <v>-7.910824979324349E-2</v>
      </c>
      <c r="Y64" s="10">
        <f t="shared" si="2"/>
        <v>-7.7669208051139527E-2</v>
      </c>
      <c r="Z64" s="10">
        <f t="shared" si="13"/>
        <v>-8.0855079740598246E-2</v>
      </c>
    </row>
    <row r="65" spans="1:26" hidden="1" x14ac:dyDescent="0.2">
      <c r="A65" s="3" t="d">
        <v>2021-04-20T17:29:59.99999979045242400</v>
      </c>
      <c r="B65" s="2">
        <v>13.53</v>
      </c>
      <c r="C65" s="2">
        <v>15831</v>
      </c>
      <c r="D65" s="2">
        <v>19.59</v>
      </c>
      <c r="E65" s="2">
        <v>48376</v>
      </c>
      <c r="F65">
        <v>54.89</v>
      </c>
      <c r="G65">
        <v>5175</v>
      </c>
      <c r="H65" s="7" t="e">
        <f>VLOOKUP(L65,price_all!$C$2:$E$105,3,FALSE)</f>
        <v>#N/A</v>
      </c>
      <c r="I65" s="8">
        <f>VLOOKUP(L65,'BTC-USD'!$J$2:$L$410,3,FALSE)</f>
        <v>1.4519194427461857E-2</v>
      </c>
      <c r="J65" s="7"/>
      <c r="K65" t="s">
        <v>70</v>
      </c>
      <c r="L65" t="str">
        <f t="shared" si="0"/>
        <v>44306</v>
      </c>
      <c r="O65" s="3" t="d">
        <v>2021-04-20T17:29:59.99999979045242400</v>
      </c>
      <c r="P65" s="9">
        <f t="shared" si="4"/>
        <v>-1.1687363038714427E-2</v>
      </c>
      <c r="Q65" s="9">
        <f t="shared" si="5"/>
        <v>-9.1047040971168336E-3</v>
      </c>
      <c r="R65" s="9">
        <f t="shared" si="6"/>
        <v>-2.7252906976743541E-3</v>
      </c>
      <c r="S65" s="12">
        <f t="shared" si="7"/>
        <v>1.4519194427461857E-2</v>
      </c>
      <c r="T65" s="10">
        <f t="shared" si="8"/>
        <v>-2.6206557466176283E-2</v>
      </c>
      <c r="U65" s="10">
        <f t="shared" si="9"/>
        <v>-2.362389852457869E-2</v>
      </c>
      <c r="V65" s="10">
        <f t="shared" si="10"/>
        <v>-1.7244485125136211E-2</v>
      </c>
      <c r="W65" s="12">
        <f t="shared" si="11"/>
        <v>0</v>
      </c>
      <c r="X65" s="10">
        <f t="shared" si="12"/>
        <v>-4.072575189363814E-2</v>
      </c>
      <c r="Y65" s="10">
        <f t="shared" si="2"/>
        <v>-3.8143092952040547E-2</v>
      </c>
      <c r="Z65" s="10">
        <f t="shared" si="13"/>
        <v>-3.1763679552598068E-2</v>
      </c>
    </row>
    <row r="66" spans="1:26" hidden="1" x14ac:dyDescent="0.2">
      <c r="A66" s="3" t="d">
        <v>2021-04-21T17:29:59.99999979045242400</v>
      </c>
      <c r="B66" s="2">
        <v>13.85</v>
      </c>
      <c r="C66" s="2">
        <v>1555</v>
      </c>
      <c r="D66" s="2">
        <v>19.97</v>
      </c>
      <c r="E66" s="2">
        <v>74372</v>
      </c>
      <c r="F66">
        <v>55.89</v>
      </c>
      <c r="G66">
        <v>5087</v>
      </c>
      <c r="H66" s="7" t="e">
        <f>VLOOKUP(L66,price_all!$C$2:$E$105,3,FALSE)</f>
        <v>#N/A</v>
      </c>
      <c r="I66" s="8">
        <f>VLOOKUP(L66,'BTC-USD'!$J$2:$L$410,3,FALSE)</f>
        <v>-4.7730933421635258E-2</v>
      </c>
      <c r="J66" s="7"/>
      <c r="K66" t="s">
        <v>71</v>
      </c>
      <c r="L66" t="str">
        <f t="shared" si="0"/>
        <v>44307</v>
      </c>
      <c r="O66" s="3" t="d">
        <v>2021-04-21T17:29:59.99999979045242400</v>
      </c>
      <c r="P66" s="9">
        <f t="shared" si="4"/>
        <v>2.3651145602365142E-2</v>
      </c>
      <c r="Q66" s="9">
        <f t="shared" si="5"/>
        <v>1.9397651863195531E-2</v>
      </c>
      <c r="R66" s="9">
        <f t="shared" si="6"/>
        <v>1.8218254691200642E-2</v>
      </c>
      <c r="S66" s="12">
        <f t="shared" si="7"/>
        <v>-4.7730933421635258E-2</v>
      </c>
      <c r="T66" s="10">
        <f t="shared" si="8"/>
        <v>7.13820790240004E-2</v>
      </c>
      <c r="U66" s="10">
        <f t="shared" si="9"/>
        <v>6.7128585284830788E-2</v>
      </c>
      <c r="V66" s="10">
        <f t="shared" si="10"/>
        <v>6.5949188112835899E-2</v>
      </c>
      <c r="W66" s="12">
        <f t="shared" si="11"/>
        <v>0</v>
      </c>
      <c r="X66" s="10">
        <f t="shared" si="12"/>
        <v>0.11911301244563566</v>
      </c>
      <c r="Y66" s="10">
        <f t="shared" si="2"/>
        <v>0.11485951870646605</v>
      </c>
      <c r="Z66" s="10">
        <f t="shared" si="13"/>
        <v>0.11368012153447116</v>
      </c>
    </row>
    <row r="67" spans="1:26" hidden="1" x14ac:dyDescent="0.2">
      <c r="A67" s="3" t="d">
        <v>2021-04-22T17:29:59.99999979045242400</v>
      </c>
      <c r="B67" s="2">
        <v>13.43</v>
      </c>
      <c r="C67" s="2">
        <v>41981</v>
      </c>
      <c r="D67" s="2">
        <v>19.43</v>
      </c>
      <c r="E67" s="2">
        <v>157011</v>
      </c>
      <c r="F67">
        <v>54.4</v>
      </c>
      <c r="G67">
        <v>3332</v>
      </c>
      <c r="H67" s="7" t="e">
        <f>VLOOKUP(L67,price_all!$C$2:$E$105,3,FALSE)</f>
        <v>#N/A</v>
      </c>
      <c r="I67" s="8">
        <f>VLOOKUP(L67,'BTC-USD'!$J$2:$L$410,3,FALSE)</f>
        <v>-3.9443194692660222E-2</v>
      </c>
      <c r="J67" s="7"/>
      <c r="K67" t="s">
        <v>72</v>
      </c>
      <c r="L67" t="str">
        <f t="shared" ref="L67:L130" si="14">_xlfn.VALUETOTEXT(K67)</f>
        <v>44308</v>
      </c>
      <c r="O67" s="3" t="d">
        <v>2021-04-22T17:29:59.99999979045242400</v>
      </c>
      <c r="P67" s="9">
        <f t="shared" si="4"/>
        <v>-3.0324909747292406E-2</v>
      </c>
      <c r="Q67" s="9">
        <f t="shared" si="5"/>
        <v>-2.7040560841261829E-2</v>
      </c>
      <c r="R67" s="9">
        <f t="shared" si="6"/>
        <v>-2.6659509751297272E-2</v>
      </c>
      <c r="S67" s="12">
        <f t="shared" si="7"/>
        <v>-3.9443194692660222E-2</v>
      </c>
      <c r="T67" s="10">
        <f t="shared" si="8"/>
        <v>9.1182849453678161E-3</v>
      </c>
      <c r="U67" s="10">
        <f t="shared" si="9"/>
        <v>1.2402633851398392E-2</v>
      </c>
      <c r="V67" s="10">
        <f t="shared" si="10"/>
        <v>1.2783684941362949E-2</v>
      </c>
      <c r="W67" s="12">
        <f t="shared" si="11"/>
        <v>0</v>
      </c>
      <c r="X67" s="10">
        <f t="shared" si="12"/>
        <v>4.8561479638028038E-2</v>
      </c>
      <c r="Y67" s="10">
        <f t="shared" ref="Y67:Y130" si="15">U67-$S67</f>
        <v>5.1845828544058614E-2</v>
      </c>
      <c r="Z67" s="10">
        <f t="shared" si="13"/>
        <v>5.2226879634023171E-2</v>
      </c>
    </row>
    <row r="68" spans="1:26" hidden="1" x14ac:dyDescent="0.2">
      <c r="A68" s="3" t="d">
        <v>2021-04-23T17:29:59.99999979045242400</v>
      </c>
      <c r="B68" s="2">
        <v>12.15</v>
      </c>
      <c r="C68" s="2">
        <v>52662</v>
      </c>
      <c r="D68" s="2">
        <v>17.73</v>
      </c>
      <c r="E68" s="2">
        <v>359199</v>
      </c>
      <c r="F68">
        <v>49.12</v>
      </c>
      <c r="G68">
        <v>9477</v>
      </c>
      <c r="H68" s="7" t="e">
        <f>VLOOKUP(L68,price_all!$C$2:$E$105,3,FALSE)</f>
        <v>#N/A</v>
      </c>
      <c r="I68" s="8">
        <f>VLOOKUP(L68,'BTC-USD'!$J$2:$L$410,3,FALSE)</f>
        <v>-9.8154262590223196E-3</v>
      </c>
      <c r="J68" s="7"/>
      <c r="K68" t="s">
        <v>73</v>
      </c>
      <c r="L68" t="str">
        <f t="shared" si="14"/>
        <v>44309</v>
      </c>
      <c r="O68" s="3" t="d">
        <v>2021-04-23T17:29:59.99999979045242400</v>
      </c>
      <c r="P68" s="9">
        <f t="shared" ref="P68:P131" si="16">B68/B67-1</f>
        <v>-9.5309009679821255E-2</v>
      </c>
      <c r="Q68" s="9">
        <f t="shared" ref="Q68:Q131" si="17">D68/D67-1</f>
        <v>-8.7493566649511023E-2</v>
      </c>
      <c r="R68" s="9">
        <f t="shared" ref="R68:R131" si="18">F68/F67-1</f>
        <v>-9.7058823529411753E-2</v>
      </c>
      <c r="S68" s="12">
        <f t="shared" ref="S68:S131" si="19">I68</f>
        <v>-9.8154262590223196E-3</v>
      </c>
      <c r="T68" s="10">
        <f t="shared" ref="T68:T131" si="20">P68-$S68</f>
        <v>-8.5493583420798935E-2</v>
      </c>
      <c r="U68" s="10">
        <f t="shared" ref="U68:U131" si="21">Q68-$S68</f>
        <v>-7.7678140390488704E-2</v>
      </c>
      <c r="V68" s="10">
        <f t="shared" ref="V68:V131" si="22">R68-$S68</f>
        <v>-8.7243397270389433E-2</v>
      </c>
      <c r="W68" s="12">
        <f t="shared" ref="W68:W131" si="23">M68</f>
        <v>0</v>
      </c>
      <c r="X68" s="10">
        <f t="shared" ref="X68:X131" si="24">T68-$S68</f>
        <v>-7.5678157161776616E-2</v>
      </c>
      <c r="Y68" s="10">
        <f t="shared" si="15"/>
        <v>-6.7862714131466384E-2</v>
      </c>
      <c r="Z68" s="10">
        <f t="shared" si="13"/>
        <v>-7.7427971011367114E-2</v>
      </c>
    </row>
    <row r="69" spans="1:26" hidden="1" x14ac:dyDescent="0.2">
      <c r="A69" s="3" t="d">
        <v>2021-04-26T17:29:59.99999979045242400</v>
      </c>
      <c r="B69" s="2">
        <v>13.26</v>
      </c>
      <c r="C69" s="2">
        <v>17505</v>
      </c>
      <c r="D69" s="2">
        <v>19.170000000000002</v>
      </c>
      <c r="E69" s="2">
        <v>88431</v>
      </c>
      <c r="F69">
        <v>53.56</v>
      </c>
      <c r="G69">
        <v>1315</v>
      </c>
      <c r="H69" s="7" t="e">
        <f>VLOOKUP(L69,price_all!$C$2:$E$105,3,FALSE)</f>
        <v>#N/A</v>
      </c>
      <c r="I69" s="8">
        <f>VLOOKUP(L69,'BTC-USD'!$J$2:$L$410,3,FALSE)</f>
        <v>0.10065414262169581</v>
      </c>
      <c r="J69" s="7"/>
      <c r="K69" t="s">
        <v>74</v>
      </c>
      <c r="L69" t="str">
        <f t="shared" si="14"/>
        <v>44312</v>
      </c>
      <c r="O69" s="3" t="d">
        <v>2021-04-26T17:29:59.99999979045242400</v>
      </c>
      <c r="P69" s="9">
        <f t="shared" si="16"/>
        <v>9.1358024691357897E-2</v>
      </c>
      <c r="Q69" s="9">
        <f t="shared" si="17"/>
        <v>8.1218274111675148E-2</v>
      </c>
      <c r="R69" s="9">
        <f t="shared" si="18"/>
        <v>9.0390879478827513E-2</v>
      </c>
      <c r="S69" s="12">
        <f t="shared" si="19"/>
        <v>0.10065414262169581</v>
      </c>
      <c r="T69" s="10">
        <f t="shared" si="20"/>
        <v>-9.2961179303379105E-3</v>
      </c>
      <c r="U69" s="10">
        <f t="shared" si="21"/>
        <v>-1.943586851002066E-2</v>
      </c>
      <c r="V69" s="10">
        <f t="shared" si="22"/>
        <v>-1.0263263142868295E-2</v>
      </c>
      <c r="W69" s="12">
        <f t="shared" si="23"/>
        <v>0</v>
      </c>
      <c r="X69" s="10">
        <f t="shared" si="24"/>
        <v>-0.10995026055203372</v>
      </c>
      <c r="Y69" s="10">
        <f t="shared" si="15"/>
        <v>-0.12009001113171647</v>
      </c>
      <c r="Z69" s="10">
        <f t="shared" si="13"/>
        <v>-0.1109174057645641</v>
      </c>
    </row>
    <row r="70" spans="1:26" hidden="1" x14ac:dyDescent="0.2">
      <c r="A70" s="3" t="d">
        <v>2021-04-27T17:29:59.99999979045242400</v>
      </c>
      <c r="B70" s="2">
        <v>13.63</v>
      </c>
      <c r="C70" s="2">
        <v>5130</v>
      </c>
      <c r="D70" s="2">
        <v>19.579999999999998</v>
      </c>
      <c r="E70" s="2">
        <v>59297</v>
      </c>
      <c r="F70">
        <v>54.96</v>
      </c>
      <c r="G70">
        <v>4333</v>
      </c>
      <c r="H70" s="7" t="e">
        <f>VLOOKUP(L70,price_all!$C$2:$E$105,3,FALSE)</f>
        <v>#N/A</v>
      </c>
      <c r="I70" s="8">
        <f>VLOOKUP(L70,'BTC-USD'!$J$2:$L$410,3,FALSE)</f>
        <v>1.8825888731633489E-2</v>
      </c>
      <c r="J70" s="7"/>
      <c r="K70" t="s">
        <v>75</v>
      </c>
      <c r="L70" t="str">
        <f t="shared" si="14"/>
        <v>44313</v>
      </c>
      <c r="O70" s="3" t="d">
        <v>2021-04-27T17:29:59.99999979045242400</v>
      </c>
      <c r="P70" s="9">
        <f t="shared" si="16"/>
        <v>2.7903469079939791E-2</v>
      </c>
      <c r="Q70" s="9">
        <f t="shared" si="17"/>
        <v>2.1387584767866175E-2</v>
      </c>
      <c r="R70" s="9">
        <f t="shared" si="18"/>
        <v>2.6138909634055185E-2</v>
      </c>
      <c r="S70" s="12">
        <f t="shared" si="19"/>
        <v>1.8825888731633489E-2</v>
      </c>
      <c r="T70" s="10">
        <f t="shared" si="20"/>
        <v>9.0775803483063022E-3</v>
      </c>
      <c r="U70" s="10">
        <f t="shared" si="21"/>
        <v>2.5616960362326857E-3</v>
      </c>
      <c r="V70" s="10">
        <f t="shared" si="22"/>
        <v>7.3130209024216963E-3</v>
      </c>
      <c r="W70" s="12">
        <f t="shared" si="23"/>
        <v>0</v>
      </c>
      <c r="X70" s="10">
        <f t="shared" si="24"/>
        <v>-9.7483083833271866E-3</v>
      </c>
      <c r="Y70" s="10">
        <f t="shared" si="15"/>
        <v>-1.6264192695400803E-2</v>
      </c>
      <c r="Z70" s="10">
        <f t="shared" si="13"/>
        <v>-1.1512867829211793E-2</v>
      </c>
    </row>
    <row r="71" spans="1:26" hidden="1" x14ac:dyDescent="0.2">
      <c r="A71" s="3" t="d">
        <v>2021-04-28T17:29:59.99999979045242400</v>
      </c>
      <c r="B71" s="2">
        <v>13.45</v>
      </c>
      <c r="C71" s="2">
        <v>1034</v>
      </c>
      <c r="D71" s="2">
        <v>19.510000000000002</v>
      </c>
      <c r="E71" s="2">
        <v>36196</v>
      </c>
      <c r="F71">
        <v>54.92</v>
      </c>
      <c r="G71">
        <v>1050</v>
      </c>
      <c r="H71" s="7" t="e">
        <f>VLOOKUP(L71,price_all!$C$2:$E$105,3,FALSE)</f>
        <v>#N/A</v>
      </c>
      <c r="I71" s="8">
        <f>VLOOKUP(L71,'BTC-USD'!$J$2:$L$410,3,FALSE)</f>
        <v>-3.4382868175952819E-3</v>
      </c>
      <c r="J71" s="7"/>
      <c r="K71" t="s">
        <v>76</v>
      </c>
      <c r="L71" t="str">
        <f t="shared" si="14"/>
        <v>44314</v>
      </c>
      <c r="O71" s="3" t="d">
        <v>2021-04-28T17:29:59.99999979045242400</v>
      </c>
      <c r="P71" s="9">
        <f t="shared" si="16"/>
        <v>-1.3206162876008953E-2</v>
      </c>
      <c r="Q71" s="9">
        <f t="shared" si="17"/>
        <v>-3.5750766087843111E-3</v>
      </c>
      <c r="R71" s="9">
        <f t="shared" si="18"/>
        <v>-7.2780203784572617E-4</v>
      </c>
      <c r="S71" s="12">
        <f t="shared" si="19"/>
        <v>-3.4382868175952819E-3</v>
      </c>
      <c r="T71" s="10">
        <f t="shared" si="20"/>
        <v>-9.7678760584136715E-3</v>
      </c>
      <c r="U71" s="10">
        <f t="shared" si="21"/>
        <v>-1.3678979118902923E-4</v>
      </c>
      <c r="V71" s="10">
        <f t="shared" si="22"/>
        <v>2.7104847797495557E-3</v>
      </c>
      <c r="W71" s="12">
        <f t="shared" si="23"/>
        <v>0</v>
      </c>
      <c r="X71" s="10">
        <f t="shared" si="24"/>
        <v>-6.3295892408183896E-3</v>
      </c>
      <c r="Y71" s="10">
        <f t="shared" si="15"/>
        <v>3.3014970264062526E-3</v>
      </c>
      <c r="Z71" s="10">
        <f t="shared" ref="Z71:Z134" si="25">V71-$S71</f>
        <v>6.1487715973448376E-3</v>
      </c>
    </row>
    <row r="72" spans="1:26" hidden="1" x14ac:dyDescent="0.2">
      <c r="A72" s="3" t="d">
        <v>2021-04-29T17:29:59.99999979045242400</v>
      </c>
      <c r="B72" s="2">
        <v>13.28</v>
      </c>
      <c r="C72" s="2">
        <v>9285</v>
      </c>
      <c r="D72" s="2">
        <v>19.25</v>
      </c>
      <c r="E72" s="2">
        <v>109662</v>
      </c>
      <c r="F72">
        <v>53.74</v>
      </c>
      <c r="G72">
        <v>195</v>
      </c>
      <c r="H72" s="7" t="e">
        <f>VLOOKUP(L72,price_all!$C$2:$E$105,3,FALSE)</f>
        <v>#N/A</v>
      </c>
      <c r="I72" s="8">
        <f>VLOOKUP(L72,'BTC-USD'!$J$2:$L$410,3,FALSE)</f>
        <v>-2.3824281715209894E-2</v>
      </c>
      <c r="J72" s="7"/>
      <c r="K72" t="s">
        <v>77</v>
      </c>
      <c r="L72" t="str">
        <f t="shared" si="14"/>
        <v>44315</v>
      </c>
      <c r="O72" s="3" t="d">
        <v>2021-04-29T17:29:59.99999979045242400</v>
      </c>
      <c r="P72" s="9">
        <f t="shared" si="16"/>
        <v>-1.2639405204460941E-2</v>
      </c>
      <c r="Q72" s="9">
        <f t="shared" si="17"/>
        <v>-1.332649923116358E-2</v>
      </c>
      <c r="R72" s="9">
        <f t="shared" si="18"/>
        <v>-2.1485797523670747E-2</v>
      </c>
      <c r="S72" s="12">
        <f t="shared" si="19"/>
        <v>-2.3824281715209894E-2</v>
      </c>
      <c r="T72" s="10">
        <f t="shared" si="20"/>
        <v>1.1184876510748953E-2</v>
      </c>
      <c r="U72" s="10">
        <f t="shared" si="21"/>
        <v>1.0497782484046314E-2</v>
      </c>
      <c r="V72" s="10">
        <f t="shared" si="22"/>
        <v>2.3384841915391474E-3</v>
      </c>
      <c r="W72" s="12">
        <f t="shared" si="23"/>
        <v>0</v>
      </c>
      <c r="X72" s="10">
        <f t="shared" si="24"/>
        <v>3.5009158225958847E-2</v>
      </c>
      <c r="Y72" s="10">
        <f t="shared" si="15"/>
        <v>3.4322064199256208E-2</v>
      </c>
      <c r="Z72" s="10">
        <f t="shared" si="25"/>
        <v>2.6162765906749041E-2</v>
      </c>
    </row>
    <row r="73" spans="1:26" hidden="1" x14ac:dyDescent="0.2">
      <c r="A73" s="3" t="d">
        <v>2021-04-30T17:29:59.99999979045242400</v>
      </c>
      <c r="B73" s="2">
        <v>13.88</v>
      </c>
      <c r="C73" s="2">
        <v>1913</v>
      </c>
      <c r="D73" s="2">
        <v>20.34</v>
      </c>
      <c r="E73" s="2">
        <v>100809</v>
      </c>
      <c r="F73">
        <v>55.84</v>
      </c>
      <c r="G73">
        <v>176510</v>
      </c>
      <c r="H73" s="7" t="e">
        <f>VLOOKUP(L73,price_all!$C$2:$E$105,3,FALSE)</f>
        <v>#N/A</v>
      </c>
      <c r="I73" s="8">
        <f>VLOOKUP(L73,'BTC-USD'!$J$2:$L$410,3,FALSE)</f>
        <v>7.8018105395065707E-2</v>
      </c>
      <c r="J73" s="7"/>
      <c r="K73" t="s">
        <v>78</v>
      </c>
      <c r="L73" t="str">
        <f t="shared" si="14"/>
        <v>44316</v>
      </c>
      <c r="O73" s="3" t="d">
        <v>2021-04-30T17:29:59.99999979045242400</v>
      </c>
      <c r="P73" s="9">
        <f t="shared" si="16"/>
        <v>4.5180722891566383E-2</v>
      </c>
      <c r="Q73" s="9">
        <f t="shared" si="17"/>
        <v>5.6623376623376576E-2</v>
      </c>
      <c r="R73" s="9">
        <f t="shared" si="18"/>
        <v>3.9077037588388652E-2</v>
      </c>
      <c r="S73" s="12">
        <f t="shared" si="19"/>
        <v>7.8018105395065707E-2</v>
      </c>
      <c r="T73" s="10">
        <f t="shared" si="20"/>
        <v>-3.2837382503499324E-2</v>
      </c>
      <c r="U73" s="10">
        <f t="shared" si="21"/>
        <v>-2.1394728771689131E-2</v>
      </c>
      <c r="V73" s="10">
        <f t="shared" si="22"/>
        <v>-3.8941067806677054E-2</v>
      </c>
      <c r="W73" s="12">
        <f t="shared" si="23"/>
        <v>0</v>
      </c>
      <c r="X73" s="10">
        <f t="shared" si="24"/>
        <v>-0.11085548789856503</v>
      </c>
      <c r="Y73" s="10">
        <f t="shared" si="15"/>
        <v>-9.9412834166754838E-2</v>
      </c>
      <c r="Z73" s="10">
        <f t="shared" si="25"/>
        <v>-0.11695917320174276</v>
      </c>
    </row>
    <row r="74" spans="1:26" hidden="1" x14ac:dyDescent="0.2">
      <c r="A74" s="3" t="d">
        <v>2021-05-03T17:29:59.99999979045242400</v>
      </c>
      <c r="B74" s="2">
        <v>14.29</v>
      </c>
      <c r="C74" s="2">
        <v>4285</v>
      </c>
      <c r="D74" s="2">
        <v>20.67</v>
      </c>
      <c r="E74" s="2">
        <v>114952</v>
      </c>
      <c r="F74">
        <v>57.99</v>
      </c>
      <c r="G74">
        <v>2225</v>
      </c>
      <c r="H74" s="7" t="e">
        <f>VLOOKUP(L74,price_all!$C$2:$E$105,3,FALSE)</f>
        <v>#N/A</v>
      </c>
      <c r="I74" s="8">
        <f>VLOOKUP(L74,'BTC-USD'!$J$2:$L$410,3,FALSE)</f>
        <v>1.0591342759241673E-2</v>
      </c>
      <c r="J74" s="7"/>
      <c r="K74" t="s">
        <v>79</v>
      </c>
      <c r="L74" t="str">
        <f t="shared" si="14"/>
        <v>44319</v>
      </c>
      <c r="O74" s="3" t="d">
        <v>2021-05-03T17:29:59.99999979045242400</v>
      </c>
      <c r="P74" s="9">
        <f t="shared" si="16"/>
        <v>2.9538904899135243E-2</v>
      </c>
      <c r="Q74" s="9">
        <f t="shared" si="17"/>
        <v>1.6224188790560534E-2</v>
      </c>
      <c r="R74" s="9">
        <f t="shared" si="18"/>
        <v>3.850286532951297E-2</v>
      </c>
      <c r="S74" s="12">
        <f t="shared" si="19"/>
        <v>1.0591342759241673E-2</v>
      </c>
      <c r="T74" s="10">
        <f t="shared" si="20"/>
        <v>1.894756213989357E-2</v>
      </c>
      <c r="U74" s="10">
        <f t="shared" si="21"/>
        <v>5.6328460313188611E-3</v>
      </c>
      <c r="V74" s="10">
        <f t="shared" si="22"/>
        <v>2.7911522570271297E-2</v>
      </c>
      <c r="W74" s="12">
        <f t="shared" si="23"/>
        <v>0</v>
      </c>
      <c r="X74" s="10">
        <f t="shared" si="24"/>
        <v>8.356219380651897E-3</v>
      </c>
      <c r="Y74" s="10">
        <f t="shared" si="15"/>
        <v>-4.958496727922812E-3</v>
      </c>
      <c r="Z74" s="10">
        <f t="shared" si="25"/>
        <v>1.7320179811029623E-2</v>
      </c>
    </row>
    <row r="75" spans="1:26" hidden="1" x14ac:dyDescent="0.2">
      <c r="A75" s="3" t="d">
        <v>2021-05-04T17:29:59.99999979045242400</v>
      </c>
      <c r="B75" s="2">
        <v>13.47</v>
      </c>
      <c r="C75" s="2">
        <v>10169</v>
      </c>
      <c r="D75" s="2">
        <v>19.34</v>
      </c>
      <c r="E75" s="2">
        <v>168891</v>
      </c>
      <c r="F75">
        <v>54.02</v>
      </c>
      <c r="G75">
        <v>4035</v>
      </c>
      <c r="H75" s="7" t="e">
        <f>VLOOKUP(L75,price_all!$C$2:$E$105,3,FALSE)</f>
        <v>#N/A</v>
      </c>
      <c r="I75" s="8">
        <f>VLOOKUP(L75,'BTC-USD'!$J$2:$L$410,3,FALSE)</f>
        <v>-6.9649858962500311E-2</v>
      </c>
      <c r="J75" s="7"/>
      <c r="K75" t="s">
        <v>80</v>
      </c>
      <c r="L75" t="str">
        <f t="shared" si="14"/>
        <v>44320</v>
      </c>
      <c r="O75" s="3" t="d">
        <v>2021-05-04T17:29:59.99999979045242400</v>
      </c>
      <c r="P75" s="9">
        <f t="shared" si="16"/>
        <v>-5.7382785164450612E-2</v>
      </c>
      <c r="Q75" s="9">
        <f t="shared" si="17"/>
        <v>-6.4344460570875728E-2</v>
      </c>
      <c r="R75" s="9">
        <f t="shared" si="18"/>
        <v>-6.8460079324021317E-2</v>
      </c>
      <c r="S75" s="12">
        <f t="shared" si="19"/>
        <v>-6.9649858962500311E-2</v>
      </c>
      <c r="T75" s="10">
        <f t="shared" si="20"/>
        <v>1.2267073798049699E-2</v>
      </c>
      <c r="U75" s="10">
        <f t="shared" si="21"/>
        <v>5.3053983916245828E-3</v>
      </c>
      <c r="V75" s="10">
        <f t="shared" si="22"/>
        <v>1.1897796384789938E-3</v>
      </c>
      <c r="W75" s="12">
        <f t="shared" si="23"/>
        <v>0</v>
      </c>
      <c r="X75" s="10">
        <f t="shared" si="24"/>
        <v>8.191693276055001E-2</v>
      </c>
      <c r="Y75" s="10">
        <f t="shared" si="15"/>
        <v>7.4955257354124893E-2</v>
      </c>
      <c r="Z75" s="10">
        <f t="shared" si="25"/>
        <v>7.0839638600979304E-2</v>
      </c>
    </row>
    <row r="76" spans="1:26" hidden="1" x14ac:dyDescent="0.2">
      <c r="A76" s="3" t="d">
        <v>2021-05-05T17:29:59.99999979045242400</v>
      </c>
      <c r="B76" s="2">
        <v>14.13</v>
      </c>
      <c r="C76" s="2">
        <v>1983</v>
      </c>
      <c r="D76" s="2">
        <v>20.32</v>
      </c>
      <c r="E76" s="2">
        <v>89980</v>
      </c>
      <c r="F76">
        <v>57.21</v>
      </c>
      <c r="G76">
        <v>763</v>
      </c>
      <c r="H76" s="7" t="e">
        <f>VLOOKUP(L76,price_all!$C$2:$E$105,3,FALSE)</f>
        <v>#N/A</v>
      </c>
      <c r="I76" s="8">
        <f>VLOOKUP(L76,'BTC-USD'!$J$2:$L$410,3,FALSE)</f>
        <v>8.0265658141993379E-2</v>
      </c>
      <c r="J76" s="7"/>
      <c r="K76" t="s">
        <v>81</v>
      </c>
      <c r="L76" t="str">
        <f t="shared" si="14"/>
        <v>44321</v>
      </c>
      <c r="O76" s="3" t="d">
        <v>2021-05-05T17:29:59.99999979045242400</v>
      </c>
      <c r="P76" s="9">
        <f t="shared" si="16"/>
        <v>4.8997772828507813E-2</v>
      </c>
      <c r="Q76" s="9">
        <f t="shared" si="17"/>
        <v>5.0672182006204824E-2</v>
      </c>
      <c r="R76" s="9">
        <f t="shared" si="18"/>
        <v>5.9052202887819316E-2</v>
      </c>
      <c r="S76" s="12">
        <f t="shared" si="19"/>
        <v>8.0265658141993379E-2</v>
      </c>
      <c r="T76" s="10">
        <f t="shared" si="20"/>
        <v>-3.1267885313485566E-2</v>
      </c>
      <c r="U76" s="10">
        <f t="shared" si="21"/>
        <v>-2.9593476135788555E-2</v>
      </c>
      <c r="V76" s="10">
        <f t="shared" si="22"/>
        <v>-2.1213455254174063E-2</v>
      </c>
      <c r="W76" s="12">
        <f t="shared" si="23"/>
        <v>0</v>
      </c>
      <c r="X76" s="10">
        <f t="shared" si="24"/>
        <v>-0.11153354345547895</v>
      </c>
      <c r="Y76" s="10">
        <f t="shared" si="15"/>
        <v>-0.10985913427778193</v>
      </c>
      <c r="Z76" s="10">
        <f t="shared" si="25"/>
        <v>-0.10147911339616744</v>
      </c>
    </row>
    <row r="77" spans="1:26" hidden="1" x14ac:dyDescent="0.2">
      <c r="A77" s="3" t="d">
        <v>2021-05-06T17:29:59.99999979045242400</v>
      </c>
      <c r="B77" s="2">
        <v>14.06</v>
      </c>
      <c r="C77" s="2">
        <v>8172</v>
      </c>
      <c r="D77" s="2">
        <v>20.41</v>
      </c>
      <c r="E77" s="2">
        <v>61462</v>
      </c>
      <c r="F77">
        <v>57.1</v>
      </c>
      <c r="G77">
        <v>3597</v>
      </c>
      <c r="H77" s="7" t="e">
        <f>VLOOKUP(L77,price_all!$C$2:$E$105,3,FALSE)</f>
        <v>#N/A</v>
      </c>
      <c r="I77" s="8">
        <f>VLOOKUP(L77,'BTC-USD'!$J$2:$L$410,3,FALSE)</f>
        <v>-1.8475765837308478E-2</v>
      </c>
      <c r="J77" s="7"/>
      <c r="K77" t="s">
        <v>82</v>
      </c>
      <c r="L77" t="str">
        <f t="shared" si="14"/>
        <v>44322</v>
      </c>
      <c r="O77" s="3" t="d">
        <v>2021-05-06T17:29:59.99999979045242400</v>
      </c>
      <c r="P77" s="9">
        <f t="shared" si="16"/>
        <v>-4.9539985845719059E-3</v>
      </c>
      <c r="Q77" s="9">
        <f t="shared" si="17"/>
        <v>4.4291338582678197E-3</v>
      </c>
      <c r="R77" s="9">
        <f t="shared" si="18"/>
        <v>-1.9227407795839868E-3</v>
      </c>
      <c r="S77" s="12">
        <f t="shared" si="19"/>
        <v>-1.8475765837308478E-2</v>
      </c>
      <c r="T77" s="10">
        <f t="shared" si="20"/>
        <v>1.3521767252736572E-2</v>
      </c>
      <c r="U77" s="10">
        <f t="shared" si="21"/>
        <v>2.2904899695576297E-2</v>
      </c>
      <c r="V77" s="10">
        <f t="shared" si="22"/>
        <v>1.6553025057724491E-2</v>
      </c>
      <c r="W77" s="12">
        <f t="shared" si="23"/>
        <v>0</v>
      </c>
      <c r="X77" s="10">
        <f t="shared" si="24"/>
        <v>3.1997533090045049E-2</v>
      </c>
      <c r="Y77" s="10">
        <f t="shared" si="15"/>
        <v>4.1380665532884775E-2</v>
      </c>
      <c r="Z77" s="10">
        <f t="shared" si="25"/>
        <v>3.5028790895032968E-2</v>
      </c>
    </row>
    <row r="78" spans="1:26" hidden="1" x14ac:dyDescent="0.2">
      <c r="A78" s="3" t="d">
        <v>2021-05-07T17:29:59.99999979045242400</v>
      </c>
      <c r="B78" s="2">
        <v>14.13</v>
      </c>
      <c r="C78" s="2">
        <v>1160</v>
      </c>
      <c r="D78" s="2">
        <v>20.43</v>
      </c>
      <c r="E78" s="2">
        <v>50064</v>
      </c>
      <c r="F78">
        <v>57.31</v>
      </c>
      <c r="G78">
        <v>3158</v>
      </c>
      <c r="H78" s="7" t="e">
        <f>VLOOKUP(L78,price_all!$C$2:$E$105,3,FALSE)</f>
        <v>#N/A</v>
      </c>
      <c r="I78" s="8">
        <f>VLOOKUP(L78,'BTC-USD'!$J$2:$L$410,3,FALSE)</f>
        <v>1.6552403928684845E-2</v>
      </c>
      <c r="J78" s="7"/>
      <c r="K78" t="s">
        <v>83</v>
      </c>
      <c r="L78" t="str">
        <f t="shared" si="14"/>
        <v>44323</v>
      </c>
      <c r="O78" s="3" t="d">
        <v>2021-05-07T17:29:59.99999979045242400</v>
      </c>
      <c r="P78" s="9">
        <f t="shared" si="16"/>
        <v>4.978662873399653E-3</v>
      </c>
      <c r="Q78" s="9">
        <f t="shared" si="17"/>
        <v>9.7991180793721711E-4</v>
      </c>
      <c r="R78" s="9">
        <f t="shared" si="18"/>
        <v>3.6777583187390661E-3</v>
      </c>
      <c r="S78" s="12">
        <f t="shared" si="19"/>
        <v>1.6552403928684845E-2</v>
      </c>
      <c r="T78" s="10">
        <f t="shared" si="20"/>
        <v>-1.1573741055285192E-2</v>
      </c>
      <c r="U78" s="10">
        <f t="shared" si="21"/>
        <v>-1.5572492120747627E-2</v>
      </c>
      <c r="V78" s="10">
        <f t="shared" si="22"/>
        <v>-1.2874645609945778E-2</v>
      </c>
      <c r="W78" s="12">
        <f t="shared" si="23"/>
        <v>0</v>
      </c>
      <c r="X78" s="10">
        <f t="shared" si="24"/>
        <v>-2.8126144983970036E-2</v>
      </c>
      <c r="Y78" s="10">
        <f t="shared" si="15"/>
        <v>-3.2124896049432472E-2</v>
      </c>
      <c r="Z78" s="10">
        <f t="shared" si="25"/>
        <v>-2.9427049538630623E-2</v>
      </c>
    </row>
    <row r="79" spans="1:26" hidden="1" x14ac:dyDescent="0.2">
      <c r="A79" s="3" t="d">
        <v>2021-05-10T17:29:59.99999979045242400</v>
      </c>
      <c r="B79" s="2">
        <v>14.12</v>
      </c>
      <c r="C79" s="2">
        <v>21354</v>
      </c>
      <c r="D79" s="2">
        <v>20.48</v>
      </c>
      <c r="E79" s="2">
        <v>116491</v>
      </c>
      <c r="F79">
        <v>57.57</v>
      </c>
      <c r="G79">
        <v>8483</v>
      </c>
      <c r="H79" s="7" t="e">
        <f>VLOOKUP(L79,price_all!$C$2:$E$105,3,FALSE)</f>
        <v>#N/A</v>
      </c>
      <c r="I79" s="8">
        <f>VLOOKUP(L79,'BTC-USD'!$J$2:$L$410,3,FALSE)</f>
        <v>-4.1583226481873625E-2</v>
      </c>
      <c r="J79" s="7"/>
      <c r="K79" t="s">
        <v>84</v>
      </c>
      <c r="L79" t="str">
        <f t="shared" si="14"/>
        <v>44326</v>
      </c>
      <c r="O79" s="3" t="d">
        <v>2021-05-10T17:29:59.99999979045242400</v>
      </c>
      <c r="P79" s="9">
        <f t="shared" si="16"/>
        <v>-7.0771408351033571E-4</v>
      </c>
      <c r="Q79" s="9">
        <f t="shared" si="17"/>
        <v>2.4473813020069457E-3</v>
      </c>
      <c r="R79" s="9">
        <f t="shared" si="18"/>
        <v>4.536730064561123E-3</v>
      </c>
      <c r="S79" s="12">
        <f t="shared" si="19"/>
        <v>-4.1583226481873625E-2</v>
      </c>
      <c r="T79" s="10">
        <f t="shared" si="20"/>
        <v>4.087551239836329E-2</v>
      </c>
      <c r="U79" s="10">
        <f t="shared" si="21"/>
        <v>4.4030607783880571E-2</v>
      </c>
      <c r="V79" s="10">
        <f t="shared" si="22"/>
        <v>4.6119956546434748E-2</v>
      </c>
      <c r="W79" s="12">
        <f t="shared" si="23"/>
        <v>0</v>
      </c>
      <c r="X79" s="10">
        <f t="shared" si="24"/>
        <v>8.2458738880236915E-2</v>
      </c>
      <c r="Y79" s="10">
        <f t="shared" si="15"/>
        <v>8.5613834265754196E-2</v>
      </c>
      <c r="Z79" s="10">
        <f t="shared" si="25"/>
        <v>8.7703183028308374E-2</v>
      </c>
    </row>
    <row r="80" spans="1:26" hidden="1" x14ac:dyDescent="0.2">
      <c r="A80" s="3" t="d">
        <v>2021-05-11T17:29:59.99999979045242400</v>
      </c>
      <c r="B80" s="2">
        <v>13.76</v>
      </c>
      <c r="C80" s="2">
        <v>4531</v>
      </c>
      <c r="D80" s="2">
        <v>19.940000000000001</v>
      </c>
      <c r="E80" s="2">
        <v>92409</v>
      </c>
      <c r="F80">
        <v>55.75</v>
      </c>
      <c r="G80">
        <v>27025</v>
      </c>
      <c r="H80" s="7" t="e">
        <f>VLOOKUP(L80,price_all!$C$2:$E$105,3,FALSE)</f>
        <v>#N/A</v>
      </c>
      <c r="I80" s="8">
        <f>VLOOKUP(L80,'BTC-USD'!$J$2:$L$410,3,FALSE)</f>
        <v>1.5801156463266741E-2</v>
      </c>
      <c r="J80" s="7"/>
      <c r="K80" t="s">
        <v>85</v>
      </c>
      <c r="L80" t="str">
        <f t="shared" si="14"/>
        <v>44327</v>
      </c>
      <c r="O80" s="3" t="d">
        <v>2021-05-11T17:29:59.99999979045242400</v>
      </c>
      <c r="P80" s="9">
        <f t="shared" si="16"/>
        <v>-2.5495750708215303E-2</v>
      </c>
      <c r="Q80" s="9">
        <f t="shared" si="17"/>
        <v>-2.63671875E-2</v>
      </c>
      <c r="R80" s="9">
        <f t="shared" si="18"/>
        <v>-3.1613687684557967E-2</v>
      </c>
      <c r="S80" s="12">
        <f t="shared" si="19"/>
        <v>1.5801156463266741E-2</v>
      </c>
      <c r="T80" s="10">
        <f t="shared" si="20"/>
        <v>-4.1296907171482045E-2</v>
      </c>
      <c r="U80" s="10">
        <f t="shared" si="21"/>
        <v>-4.2168343963266741E-2</v>
      </c>
      <c r="V80" s="10">
        <f t="shared" si="22"/>
        <v>-4.7414844147824708E-2</v>
      </c>
      <c r="W80" s="12">
        <f t="shared" si="23"/>
        <v>0</v>
      </c>
      <c r="X80" s="10">
        <f t="shared" si="24"/>
        <v>-5.7098063634748786E-2</v>
      </c>
      <c r="Y80" s="10">
        <f t="shared" si="15"/>
        <v>-5.7969500426533482E-2</v>
      </c>
      <c r="Z80" s="10">
        <f t="shared" si="25"/>
        <v>-6.321600061109145E-2</v>
      </c>
    </row>
    <row r="81" spans="1:26" hidden="1" x14ac:dyDescent="0.2">
      <c r="A81" s="3" t="d">
        <v>2021-05-12T17:29:59.99999979045242400</v>
      </c>
      <c r="B81" s="2">
        <v>13.75</v>
      </c>
      <c r="C81" s="2">
        <v>2536</v>
      </c>
      <c r="D81" s="2">
        <v>19.95</v>
      </c>
      <c r="E81" s="2">
        <v>87233</v>
      </c>
      <c r="F81">
        <v>56.5</v>
      </c>
      <c r="G81">
        <v>8387</v>
      </c>
      <c r="H81" s="7" t="e">
        <f>VLOOKUP(L81,price_all!$C$2:$E$105,3,FALSE)</f>
        <v>#N/A</v>
      </c>
      <c r="I81" s="8">
        <f>VLOOKUP(L81,'BTC-USD'!$J$2:$L$410,3,FALSE)</f>
        <v>-0.12996228223318773</v>
      </c>
      <c r="J81" s="7"/>
      <c r="K81" t="s">
        <v>86</v>
      </c>
      <c r="L81" t="str">
        <f t="shared" si="14"/>
        <v>44328</v>
      </c>
      <c r="O81" s="3" t="d">
        <v>2021-05-12T17:29:59.99999979045242400</v>
      </c>
      <c r="P81" s="9">
        <f t="shared" si="16"/>
        <v>-7.2674418604645741E-4</v>
      </c>
      <c r="Q81" s="9">
        <f t="shared" si="17"/>
        <v>5.015045135405849E-4</v>
      </c>
      <c r="R81" s="9">
        <f t="shared" si="18"/>
        <v>1.3452914798206317E-2</v>
      </c>
      <c r="S81" s="12">
        <f t="shared" si="19"/>
        <v>-0.12996228223318773</v>
      </c>
      <c r="T81" s="10">
        <f t="shared" si="20"/>
        <v>0.12923553804714127</v>
      </c>
      <c r="U81" s="10">
        <f t="shared" si="21"/>
        <v>0.13046378674672832</v>
      </c>
      <c r="V81" s="10">
        <f t="shared" si="22"/>
        <v>0.14341519703139405</v>
      </c>
      <c r="W81" s="12">
        <f t="shared" si="23"/>
        <v>0</v>
      </c>
      <c r="X81" s="10">
        <f t="shared" si="24"/>
        <v>0.25919782028032901</v>
      </c>
      <c r="Y81" s="10">
        <f t="shared" si="15"/>
        <v>0.26042606897991605</v>
      </c>
      <c r="Z81" s="10">
        <f t="shared" si="25"/>
        <v>0.27337747926458178</v>
      </c>
    </row>
    <row r="82" spans="1:26" hidden="1" x14ac:dyDescent="0.2">
      <c r="A82" s="3" t="d">
        <v>2021-05-14T17:29:59.99999979045242400</v>
      </c>
      <c r="B82" s="2">
        <v>12.67</v>
      </c>
      <c r="C82" s="2">
        <v>22752</v>
      </c>
      <c r="D82" s="2">
        <v>18.3</v>
      </c>
      <c r="E82" s="2">
        <v>478215</v>
      </c>
      <c r="F82">
        <v>51.2</v>
      </c>
      <c r="G82">
        <v>170676</v>
      </c>
      <c r="H82" s="7" t="e">
        <f>VLOOKUP(L82,price_all!$C$2:$E$105,3,FALSE)</f>
        <v>#N/A</v>
      </c>
      <c r="I82" s="8">
        <f>VLOOKUP(L82,'BTC-USD'!$J$2:$L$410,3,FALSE)</f>
        <v>3.7321692179650423E-3</v>
      </c>
      <c r="J82" s="7"/>
      <c r="K82" t="s">
        <v>87</v>
      </c>
      <c r="L82" t="str">
        <f t="shared" si="14"/>
        <v>44330</v>
      </c>
      <c r="O82" s="3" t="d">
        <v>2021-05-14T17:29:59.99999979045242400</v>
      </c>
      <c r="P82" s="9">
        <f t="shared" si="16"/>
        <v>-7.8545454545454585E-2</v>
      </c>
      <c r="Q82" s="9">
        <f t="shared" si="17"/>
        <v>-8.2706766917293173E-2</v>
      </c>
      <c r="R82" s="9">
        <f t="shared" si="18"/>
        <v>-9.3805309734513176E-2</v>
      </c>
      <c r="S82" s="12">
        <f t="shared" si="19"/>
        <v>3.7321692179650423E-3</v>
      </c>
      <c r="T82" s="10">
        <f t="shared" si="20"/>
        <v>-8.2277623763419627E-2</v>
      </c>
      <c r="U82" s="10">
        <f t="shared" si="21"/>
        <v>-8.6438936135258215E-2</v>
      </c>
      <c r="V82" s="10">
        <f t="shared" si="22"/>
        <v>-9.7537478952478218E-2</v>
      </c>
      <c r="W82" s="12">
        <f t="shared" si="23"/>
        <v>0</v>
      </c>
      <c r="X82" s="10">
        <f t="shared" si="24"/>
        <v>-8.600979298138467E-2</v>
      </c>
      <c r="Y82" s="10">
        <f t="shared" si="15"/>
        <v>-9.0171105353223258E-2</v>
      </c>
      <c r="Z82" s="10">
        <f t="shared" si="25"/>
        <v>-0.10126964817044326</v>
      </c>
    </row>
    <row r="83" spans="1:26" hidden="1" x14ac:dyDescent="0.2">
      <c r="A83" s="3" t="d">
        <v>2021-05-17T17:29:59.99999979045242400</v>
      </c>
      <c r="B83" s="2">
        <v>10.82</v>
      </c>
      <c r="C83" s="2">
        <v>8315</v>
      </c>
      <c r="D83" s="2">
        <v>15.58</v>
      </c>
      <c r="E83" s="2">
        <v>332983</v>
      </c>
      <c r="F83">
        <v>44.12</v>
      </c>
      <c r="G83">
        <v>14413</v>
      </c>
      <c r="H83" s="7" t="e">
        <f>VLOOKUP(L83,price_all!$C$2:$E$105,3,FALSE)</f>
        <v>#N/A</v>
      </c>
      <c r="I83" s="8">
        <f>VLOOKUP(L83,'BTC-USD'!$J$2:$L$410,3,FALSE)</f>
        <v>-6.1392514762163675E-2</v>
      </c>
      <c r="J83" s="7"/>
      <c r="K83" t="s">
        <v>88</v>
      </c>
      <c r="L83" t="str">
        <f t="shared" si="14"/>
        <v>44333</v>
      </c>
      <c r="O83" s="3" t="d">
        <v>2021-05-17T17:29:59.99999979045242400</v>
      </c>
      <c r="P83" s="9">
        <f t="shared" si="16"/>
        <v>-0.1460142067876874</v>
      </c>
      <c r="Q83" s="9">
        <f t="shared" si="17"/>
        <v>-0.14863387978142084</v>
      </c>
      <c r="R83" s="9">
        <f t="shared" si="18"/>
        <v>-0.13828125000000013</v>
      </c>
      <c r="S83" s="12">
        <f t="shared" si="19"/>
        <v>-6.1392514762163675E-2</v>
      </c>
      <c r="T83" s="10">
        <f t="shared" si="20"/>
        <v>-8.462169202552372E-2</v>
      </c>
      <c r="U83" s="10">
        <f t="shared" si="21"/>
        <v>-8.7241365019257167E-2</v>
      </c>
      <c r="V83" s="10">
        <f t="shared" si="22"/>
        <v>-7.6888735237836459E-2</v>
      </c>
      <c r="W83" s="12">
        <f t="shared" si="23"/>
        <v>0</v>
      </c>
      <c r="X83" s="10">
        <f t="shared" si="24"/>
        <v>-2.3229177263360046E-2</v>
      </c>
      <c r="Y83" s="10">
        <f t="shared" si="15"/>
        <v>-2.5848850257093492E-2</v>
      </c>
      <c r="Z83" s="10">
        <f t="shared" si="25"/>
        <v>-1.5496220475672784E-2</v>
      </c>
    </row>
    <row r="84" spans="1:26" hidden="1" x14ac:dyDescent="0.2">
      <c r="A84" s="3" t="d">
        <v>2021-05-18T17:29:59.99999979045242400</v>
      </c>
      <c r="B84" s="2">
        <v>10.7</v>
      </c>
      <c r="C84" s="2">
        <v>3225</v>
      </c>
      <c r="D84" s="2">
        <v>15.52</v>
      </c>
      <c r="E84" s="2">
        <v>106614</v>
      </c>
      <c r="F84">
        <v>42.82</v>
      </c>
      <c r="G84">
        <v>2010</v>
      </c>
      <c r="H84" s="7" t="e">
        <f>VLOOKUP(L84,price_all!$C$2:$E$105,3,FALSE)</f>
        <v>#N/A</v>
      </c>
      <c r="I84" s="8">
        <f>VLOOKUP(L84,'BTC-USD'!$J$2:$L$410,3,FALSE)</f>
        <v>-1.6416250261794274E-2</v>
      </c>
      <c r="J84" s="7"/>
      <c r="K84" t="s">
        <v>89</v>
      </c>
      <c r="L84" t="str">
        <f t="shared" si="14"/>
        <v>44334</v>
      </c>
      <c r="O84" s="3" t="d">
        <v>2021-05-18T17:29:59.99999979045242400</v>
      </c>
      <c r="P84" s="9">
        <f t="shared" si="16"/>
        <v>-1.1090573012939142E-2</v>
      </c>
      <c r="Q84" s="9">
        <f t="shared" si="17"/>
        <v>-3.8510911424903815E-3</v>
      </c>
      <c r="R84" s="9">
        <f t="shared" si="18"/>
        <v>-2.9465095194922908E-2</v>
      </c>
      <c r="S84" s="12">
        <f t="shared" si="19"/>
        <v>-1.6416250261794274E-2</v>
      </c>
      <c r="T84" s="10">
        <f t="shared" si="20"/>
        <v>5.3256772488551318E-3</v>
      </c>
      <c r="U84" s="10">
        <f t="shared" si="21"/>
        <v>1.2565159119303893E-2</v>
      </c>
      <c r="V84" s="10">
        <f t="shared" si="22"/>
        <v>-1.3048844933128634E-2</v>
      </c>
      <c r="W84" s="12">
        <f t="shared" si="23"/>
        <v>0</v>
      </c>
      <c r="X84" s="10">
        <f t="shared" si="24"/>
        <v>2.1741927510649406E-2</v>
      </c>
      <c r="Y84" s="10">
        <f t="shared" si="15"/>
        <v>2.8981409381098167E-2</v>
      </c>
      <c r="Z84" s="10">
        <f t="shared" si="25"/>
        <v>3.3674053286656402E-3</v>
      </c>
    </row>
    <row r="85" spans="1:26" hidden="1" x14ac:dyDescent="0.2">
      <c r="A85" s="3" t="d">
        <v>2021-05-19T17:29:59.99999979045242400</v>
      </c>
      <c r="B85" s="2">
        <v>9.24</v>
      </c>
      <c r="C85" s="2">
        <v>86271</v>
      </c>
      <c r="D85" s="2">
        <v>13.46</v>
      </c>
      <c r="E85" s="2">
        <v>1630634</v>
      </c>
      <c r="F85">
        <v>37.61</v>
      </c>
      <c r="G85">
        <v>108675</v>
      </c>
      <c r="H85" s="7" t="e">
        <f>VLOOKUP(L85,price_all!$C$2:$E$105,3,FALSE)</f>
        <v>#N/A</v>
      </c>
      <c r="I85" s="8">
        <f>VLOOKUP(L85,'BTC-USD'!$J$2:$L$410,3,FALSE)</f>
        <v>-0.1422024243342993</v>
      </c>
      <c r="J85" s="7"/>
      <c r="K85" t="s">
        <v>90</v>
      </c>
      <c r="L85" t="str">
        <f t="shared" si="14"/>
        <v>44335</v>
      </c>
      <c r="O85" s="3" t="d">
        <v>2021-05-19T17:29:59.99999979045242400</v>
      </c>
      <c r="P85" s="9">
        <f t="shared" si="16"/>
        <v>-0.13644859813084109</v>
      </c>
      <c r="Q85" s="9">
        <f t="shared" si="17"/>
        <v>-0.13273195876288657</v>
      </c>
      <c r="R85" s="9">
        <f t="shared" si="18"/>
        <v>-0.12167211583372262</v>
      </c>
      <c r="S85" s="12">
        <f t="shared" si="19"/>
        <v>-0.1422024243342993</v>
      </c>
      <c r="T85" s="10">
        <f t="shared" si="20"/>
        <v>5.7538262034582122E-3</v>
      </c>
      <c r="U85" s="10">
        <f t="shared" si="21"/>
        <v>9.4704655714127339E-3</v>
      </c>
      <c r="V85" s="10">
        <f t="shared" si="22"/>
        <v>2.0530308500576688E-2</v>
      </c>
      <c r="W85" s="12">
        <f t="shared" si="23"/>
        <v>0</v>
      </c>
      <c r="X85" s="10">
        <f t="shared" si="24"/>
        <v>0.14795625053775752</v>
      </c>
      <c r="Y85" s="10">
        <f t="shared" si="15"/>
        <v>0.15167288990571204</v>
      </c>
      <c r="Z85" s="10">
        <f t="shared" si="25"/>
        <v>0.16273273283487599</v>
      </c>
    </row>
    <row r="86" spans="1:26" hidden="1" x14ac:dyDescent="0.2">
      <c r="A86" s="3" t="d">
        <v>2021-05-20T17:29:59.99999979045242400</v>
      </c>
      <c r="B86" s="2">
        <v>10.31</v>
      </c>
      <c r="C86" s="2">
        <v>7707</v>
      </c>
      <c r="D86" s="2">
        <v>14.83</v>
      </c>
      <c r="E86" s="2">
        <v>1077261</v>
      </c>
      <c r="F86">
        <v>41.84</v>
      </c>
      <c r="G86">
        <v>11570</v>
      </c>
      <c r="H86" s="7" t="e">
        <f>VLOOKUP(L86,price_all!$C$2:$E$105,3,FALSE)</f>
        <v>#N/A</v>
      </c>
      <c r="I86" s="8">
        <f>VLOOKUP(L86,'BTC-USD'!$J$2:$L$410,3,FALSE)</f>
        <v>0.10495989307357201</v>
      </c>
      <c r="J86" s="7"/>
      <c r="K86" t="s">
        <v>91</v>
      </c>
      <c r="L86" t="str">
        <f t="shared" si="14"/>
        <v>44336</v>
      </c>
      <c r="O86" s="3" t="d">
        <v>2021-05-20T17:29:59.99999979045242400</v>
      </c>
      <c r="P86" s="9">
        <f t="shared" si="16"/>
        <v>0.11580086580086579</v>
      </c>
      <c r="Q86" s="9">
        <f t="shared" si="17"/>
        <v>0.101783060921248</v>
      </c>
      <c r="R86" s="9">
        <f t="shared" si="18"/>
        <v>0.11247008774262168</v>
      </c>
      <c r="S86" s="12">
        <f t="shared" si="19"/>
        <v>0.10495989307357201</v>
      </c>
      <c r="T86" s="10">
        <f t="shared" si="20"/>
        <v>1.0840972727293785E-2</v>
      </c>
      <c r="U86" s="10">
        <f t="shared" si="21"/>
        <v>-3.1768321523240051E-3</v>
      </c>
      <c r="V86" s="10">
        <f t="shared" si="22"/>
        <v>7.5101946690496746E-3</v>
      </c>
      <c r="W86" s="12">
        <f t="shared" si="23"/>
        <v>0</v>
      </c>
      <c r="X86" s="10">
        <f t="shared" si="24"/>
        <v>-9.4118920346278223E-2</v>
      </c>
      <c r="Y86" s="10">
        <f t="shared" si="15"/>
        <v>-0.10813672522589601</v>
      </c>
      <c r="Z86" s="10">
        <f t="shared" si="25"/>
        <v>-9.7449698404522334E-2</v>
      </c>
    </row>
    <row r="87" spans="1:26" hidden="1" x14ac:dyDescent="0.2">
      <c r="A87" s="3" t="d">
        <v>2021-05-21T17:29:59.99999979045242400</v>
      </c>
      <c r="B87" s="2">
        <v>9.3000000000000007</v>
      </c>
      <c r="C87" s="2">
        <v>13179</v>
      </c>
      <c r="D87" s="2">
        <v>13.43</v>
      </c>
      <c r="E87" s="2">
        <v>193393</v>
      </c>
      <c r="F87">
        <v>37.82</v>
      </c>
      <c r="G87">
        <v>53949</v>
      </c>
      <c r="H87" s="7" t="e">
        <f>VLOOKUP(L87,price_all!$C$2:$E$105,3,FALSE)</f>
        <v>#N/A</v>
      </c>
      <c r="I87" s="8">
        <f>VLOOKUP(L87,'BTC-USD'!$J$2:$L$410,3,FALSE)</f>
        <v>-8.1340226225305012E-2</v>
      </c>
      <c r="J87" s="7"/>
      <c r="K87" t="s">
        <v>92</v>
      </c>
      <c r="L87" t="str">
        <f t="shared" si="14"/>
        <v>44337</v>
      </c>
      <c r="O87" s="3" t="d">
        <v>2021-05-21T17:29:59.99999979045242400</v>
      </c>
      <c r="P87" s="9">
        <f t="shared" si="16"/>
        <v>-9.7963142580019369E-2</v>
      </c>
      <c r="Q87" s="9">
        <f t="shared" si="17"/>
        <v>-9.4403236682400582E-2</v>
      </c>
      <c r="R87" s="9">
        <f t="shared" si="18"/>
        <v>-9.6080305927342291E-2</v>
      </c>
      <c r="S87" s="12">
        <f t="shared" si="19"/>
        <v>-8.1340226225305012E-2</v>
      </c>
      <c r="T87" s="10">
        <f t="shared" si="20"/>
        <v>-1.6622916354714357E-2</v>
      </c>
      <c r="U87" s="10">
        <f t="shared" si="21"/>
        <v>-1.306301045709557E-2</v>
      </c>
      <c r="V87" s="10">
        <f t="shared" si="22"/>
        <v>-1.4740079702037279E-2</v>
      </c>
      <c r="W87" s="12">
        <f t="shared" si="23"/>
        <v>0</v>
      </c>
      <c r="X87" s="10">
        <f t="shared" si="24"/>
        <v>6.4717309870590656E-2</v>
      </c>
      <c r="Y87" s="10">
        <f t="shared" si="15"/>
        <v>6.8277215768209443E-2</v>
      </c>
      <c r="Z87" s="10">
        <f t="shared" si="25"/>
        <v>6.6600146523267734E-2</v>
      </c>
    </row>
    <row r="88" spans="1:26" hidden="1" x14ac:dyDescent="0.2">
      <c r="A88" s="3" t="d">
        <v>2021-05-25T17:29:59.99999979045242400</v>
      </c>
      <c r="B88" s="2">
        <v>9.35</v>
      </c>
      <c r="C88" s="2">
        <v>4754</v>
      </c>
      <c r="D88" s="2">
        <v>13.35</v>
      </c>
      <c r="E88" s="2">
        <v>139133</v>
      </c>
      <c r="F88">
        <v>37.6</v>
      </c>
      <c r="G88">
        <v>28442</v>
      </c>
      <c r="H88" s="7" t="e">
        <f>VLOOKUP(L88,price_all!$C$2:$E$105,3,FALSE)</f>
        <v>#N/A</v>
      </c>
      <c r="I88" s="8">
        <f>VLOOKUP(L88,'BTC-USD'!$J$2:$L$410,3,FALSE)</f>
        <v>-1.1383666161515538E-2</v>
      </c>
      <c r="J88" s="7"/>
      <c r="K88" t="s">
        <v>93</v>
      </c>
      <c r="L88" t="str">
        <f t="shared" si="14"/>
        <v>44341</v>
      </c>
      <c r="O88" s="3" t="d">
        <v>2021-05-25T17:29:59.99999979045242400</v>
      </c>
      <c r="P88" s="9">
        <f t="shared" si="16"/>
        <v>5.3763440860215006E-3</v>
      </c>
      <c r="Q88" s="9">
        <f t="shared" si="17"/>
        <v>-5.9568131049888562E-3</v>
      </c>
      <c r="R88" s="9">
        <f t="shared" si="18"/>
        <v>-5.8170280274986164E-3</v>
      </c>
      <c r="S88" s="12">
        <f t="shared" si="19"/>
        <v>-1.1383666161515538E-2</v>
      </c>
      <c r="T88" s="10">
        <f t="shared" si="20"/>
        <v>1.6760010247537038E-2</v>
      </c>
      <c r="U88" s="10">
        <f t="shared" si="21"/>
        <v>5.4268530565266815E-3</v>
      </c>
      <c r="V88" s="10">
        <f t="shared" si="22"/>
        <v>5.5666381340169213E-3</v>
      </c>
      <c r="W88" s="12">
        <f t="shared" si="23"/>
        <v>0</v>
      </c>
      <c r="X88" s="10">
        <f t="shared" si="24"/>
        <v>2.8143676409052576E-2</v>
      </c>
      <c r="Y88" s="10">
        <f t="shared" si="15"/>
        <v>1.6810519218042219E-2</v>
      </c>
      <c r="Z88" s="10">
        <f t="shared" si="25"/>
        <v>1.6950304295532459E-2</v>
      </c>
    </row>
    <row r="89" spans="1:26" hidden="1" x14ac:dyDescent="0.2">
      <c r="A89" s="3" t="d">
        <v>2021-05-26T17:29:59.99999979045242400</v>
      </c>
      <c r="B89" s="2">
        <v>9.6999999999999993</v>
      </c>
      <c r="C89" s="2">
        <v>3210</v>
      </c>
      <c r="D89" s="2">
        <v>13.78</v>
      </c>
      <c r="E89" s="2">
        <v>133090</v>
      </c>
      <c r="F89">
        <v>39.22</v>
      </c>
      <c r="G89">
        <v>9535</v>
      </c>
      <c r="H89" s="7" t="e">
        <f>VLOOKUP(L89,price_all!$C$2:$E$105,3,FALSE)</f>
        <v>#N/A</v>
      </c>
      <c r="I89" s="8">
        <f>VLOOKUP(L89,'BTC-USD'!$J$2:$L$410,3,FALSE)</f>
        <v>2.3747243325905609E-2</v>
      </c>
      <c r="J89" s="7"/>
      <c r="K89" t="s">
        <v>94</v>
      </c>
      <c r="L89" t="str">
        <f t="shared" si="14"/>
        <v>44342</v>
      </c>
      <c r="O89" s="3" t="d">
        <v>2021-05-26T17:29:59.99999979045242400</v>
      </c>
      <c r="P89" s="9">
        <f t="shared" si="16"/>
        <v>3.7433155080213831E-2</v>
      </c>
      <c r="Q89" s="9">
        <f t="shared" si="17"/>
        <v>3.2209737827715301E-2</v>
      </c>
      <c r="R89" s="9">
        <f t="shared" si="18"/>
        <v>4.3085106382978688E-2</v>
      </c>
      <c r="S89" s="12">
        <f t="shared" si="19"/>
        <v>2.3747243325905609E-2</v>
      </c>
      <c r="T89" s="10">
        <f t="shared" si="20"/>
        <v>1.3685911754308222E-2</v>
      </c>
      <c r="U89" s="10">
        <f t="shared" si="21"/>
        <v>8.462494501809692E-3</v>
      </c>
      <c r="V89" s="10">
        <f t="shared" si="22"/>
        <v>1.9337863057073079E-2</v>
      </c>
      <c r="W89" s="12">
        <f t="shared" si="23"/>
        <v>0</v>
      </c>
      <c r="X89" s="10">
        <f t="shared" si="24"/>
        <v>-1.0061331571597387E-2</v>
      </c>
      <c r="Y89" s="10">
        <f t="shared" si="15"/>
        <v>-1.5284748824095917E-2</v>
      </c>
      <c r="Z89" s="10">
        <f t="shared" si="25"/>
        <v>-4.4093802688325301E-3</v>
      </c>
    </row>
    <row r="90" spans="1:26" hidden="1" x14ac:dyDescent="0.2">
      <c r="A90" s="3" t="d">
        <v>2021-05-27T17:29:59.99999979045242400</v>
      </c>
      <c r="B90" s="2">
        <v>9.7799999999999994</v>
      </c>
      <c r="C90" s="2">
        <v>4513</v>
      </c>
      <c r="D90" s="2">
        <v>14.22</v>
      </c>
      <c r="E90" s="2">
        <v>52279</v>
      </c>
      <c r="F90">
        <v>39.58</v>
      </c>
      <c r="G90">
        <v>16</v>
      </c>
      <c r="H90" s="7" t="e">
        <f>VLOOKUP(L90,price_all!$C$2:$E$105,3,FALSE)</f>
        <v>#N/A</v>
      </c>
      <c r="I90" s="8">
        <f>VLOOKUP(L90,'BTC-USD'!$J$2:$L$410,3,FALSE)</f>
        <v>-2.0506207650250907E-2</v>
      </c>
      <c r="J90" s="7"/>
      <c r="K90" t="s">
        <v>95</v>
      </c>
      <c r="L90" t="str">
        <f t="shared" si="14"/>
        <v>44343</v>
      </c>
      <c r="O90" s="3" t="d">
        <v>2021-05-27T17:29:59.99999979045242400</v>
      </c>
      <c r="P90" s="9">
        <f t="shared" si="16"/>
        <v>8.2474226804123418E-3</v>
      </c>
      <c r="Q90" s="9">
        <f t="shared" si="17"/>
        <v>3.19303338171264E-2</v>
      </c>
      <c r="R90" s="9">
        <f t="shared" si="18"/>
        <v>9.1789903110657267E-3</v>
      </c>
      <c r="S90" s="12">
        <f t="shared" si="19"/>
        <v>-2.0506207650250907E-2</v>
      </c>
      <c r="T90" s="10">
        <f t="shared" si="20"/>
        <v>2.8753630330663249E-2</v>
      </c>
      <c r="U90" s="10">
        <f t="shared" si="21"/>
        <v>5.2436541467377307E-2</v>
      </c>
      <c r="V90" s="10">
        <f t="shared" si="22"/>
        <v>2.9685197961316634E-2</v>
      </c>
      <c r="W90" s="12">
        <f t="shared" si="23"/>
        <v>0</v>
      </c>
      <c r="X90" s="10">
        <f t="shared" si="24"/>
        <v>4.9259837980914156E-2</v>
      </c>
      <c r="Y90" s="10">
        <f t="shared" si="15"/>
        <v>7.2942749117628214E-2</v>
      </c>
      <c r="Z90" s="10">
        <f t="shared" si="25"/>
        <v>5.0191405611567541E-2</v>
      </c>
    </row>
    <row r="91" spans="1:26" hidden="1" x14ac:dyDescent="0.2">
      <c r="A91" s="3" t="d">
        <v>2021-05-28T17:29:59.99999979045242400</v>
      </c>
      <c r="B91" s="2">
        <v>9.0299999999999994</v>
      </c>
      <c r="C91" s="2">
        <v>9425</v>
      </c>
      <c r="D91" s="2">
        <v>13.14</v>
      </c>
      <c r="E91" s="2">
        <v>101877</v>
      </c>
      <c r="F91">
        <v>36.75</v>
      </c>
      <c r="G91">
        <v>3943</v>
      </c>
      <c r="H91" s="7" t="e">
        <f>VLOOKUP(L91,price_all!$C$2:$E$105,3,FALSE)</f>
        <v>#N/A</v>
      </c>
      <c r="I91" s="8">
        <f>VLOOKUP(L91,'BTC-USD'!$J$2:$L$410,3,FALSE)</f>
        <v>-7.3006666671861065E-2</v>
      </c>
      <c r="J91" s="7"/>
      <c r="K91" t="s">
        <v>96</v>
      </c>
      <c r="L91" t="str">
        <f t="shared" si="14"/>
        <v>44344</v>
      </c>
      <c r="O91" s="3" t="d">
        <v>2021-05-28T17:29:59.99999979045242400</v>
      </c>
      <c r="P91" s="9">
        <f t="shared" si="16"/>
        <v>-7.6687116564417179E-2</v>
      </c>
      <c r="Q91" s="9">
        <f t="shared" si="17"/>
        <v>-7.5949367088607556E-2</v>
      </c>
      <c r="R91" s="9">
        <f t="shared" si="18"/>
        <v>-7.150075795856492E-2</v>
      </c>
      <c r="S91" s="12">
        <f t="shared" si="19"/>
        <v>-7.3006666671861065E-2</v>
      </c>
      <c r="T91" s="10">
        <f t="shared" si="20"/>
        <v>-3.6804498925561147E-3</v>
      </c>
      <c r="U91" s="10">
        <f t="shared" si="21"/>
        <v>-2.942700416746491E-3</v>
      </c>
      <c r="V91" s="10">
        <f t="shared" si="22"/>
        <v>1.5059087132961446E-3</v>
      </c>
      <c r="W91" s="12">
        <f t="shared" si="23"/>
        <v>0</v>
      </c>
      <c r="X91" s="10">
        <f t="shared" si="24"/>
        <v>6.932621677930495E-2</v>
      </c>
      <c r="Y91" s="10">
        <f t="shared" si="15"/>
        <v>7.0063966255114574E-2</v>
      </c>
      <c r="Z91" s="10">
        <f t="shared" si="25"/>
        <v>7.4512575385157209E-2</v>
      </c>
    </row>
    <row r="92" spans="1:26" hidden="1" x14ac:dyDescent="0.2">
      <c r="A92" s="3" t="d">
        <v>2021-05-31T17:29:59.99999979045242400</v>
      </c>
      <c r="B92" s="2">
        <v>9.15</v>
      </c>
      <c r="C92" s="2">
        <v>1441</v>
      </c>
      <c r="D92" s="2">
        <v>13.2</v>
      </c>
      <c r="E92" s="2">
        <v>41106</v>
      </c>
      <c r="F92">
        <v>36.43</v>
      </c>
      <c r="G92">
        <v>1750</v>
      </c>
      <c r="H92" s="7" t="e">
        <f>VLOOKUP(L92,price_all!$C$2:$E$105,3,FALSE)</f>
        <v>#N/A</v>
      </c>
      <c r="I92" s="8">
        <f>VLOOKUP(L92,'BTC-USD'!$J$2:$L$410,3,FALSE)</f>
        <v>4.6631062747283236E-2</v>
      </c>
      <c r="J92" s="7"/>
      <c r="K92" t="s">
        <v>97</v>
      </c>
      <c r="L92" t="str">
        <f t="shared" si="14"/>
        <v>44347</v>
      </c>
      <c r="O92" s="3" t="d">
        <v>2021-05-31T17:29:59.99999979045242400</v>
      </c>
      <c r="P92" s="9">
        <f t="shared" si="16"/>
        <v>1.3289036544850585E-2</v>
      </c>
      <c r="Q92" s="9">
        <f t="shared" si="17"/>
        <v>4.5662100456620447E-3</v>
      </c>
      <c r="R92" s="9">
        <f t="shared" si="18"/>
        <v>-8.7074829931972353E-3</v>
      </c>
      <c r="S92" s="12">
        <f t="shared" si="19"/>
        <v>4.6631062747283236E-2</v>
      </c>
      <c r="T92" s="10">
        <f t="shared" si="20"/>
        <v>-3.3342026202432651E-2</v>
      </c>
      <c r="U92" s="10">
        <f t="shared" si="21"/>
        <v>-4.2064852701621191E-2</v>
      </c>
      <c r="V92" s="10">
        <f t="shared" si="22"/>
        <v>-5.5338545740480471E-2</v>
      </c>
      <c r="W92" s="12">
        <f t="shared" si="23"/>
        <v>0</v>
      </c>
      <c r="X92" s="10">
        <f t="shared" si="24"/>
        <v>-7.9973088949715887E-2</v>
      </c>
      <c r="Y92" s="10">
        <f t="shared" si="15"/>
        <v>-8.8695915448904428E-2</v>
      </c>
      <c r="Z92" s="10">
        <f t="shared" si="25"/>
        <v>-0.10196960848776371</v>
      </c>
    </row>
    <row r="93" spans="1:26" hidden="1" x14ac:dyDescent="0.2">
      <c r="A93" s="3" t="d">
        <v>2021-06-01T17:29:59.99999979045242400</v>
      </c>
      <c r="B93" s="2">
        <v>8.94</v>
      </c>
      <c r="C93" s="2">
        <v>1842</v>
      </c>
      <c r="D93" s="2">
        <v>12.96</v>
      </c>
      <c r="E93" s="2">
        <v>154242</v>
      </c>
      <c r="F93">
        <v>35.85</v>
      </c>
      <c r="G93">
        <v>306</v>
      </c>
      <c r="H93" s="7" t="e">
        <f>VLOOKUP(L93,price_all!$C$2:$E$105,3,FALSE)</f>
        <v>#N/A</v>
      </c>
      <c r="I93" s="8">
        <f>VLOOKUP(L93,'BTC-USD'!$J$2:$L$410,3,FALSE)</f>
        <v>-1.7356334428721421E-2</v>
      </c>
      <c r="J93" s="7"/>
      <c r="K93" t="s">
        <v>98</v>
      </c>
      <c r="L93" t="str">
        <f t="shared" si="14"/>
        <v>44348</v>
      </c>
      <c r="O93" s="3" t="d">
        <v>2021-06-01T17:29:59.99999979045242400</v>
      </c>
      <c r="P93" s="9">
        <f t="shared" si="16"/>
        <v>-2.2950819672131195E-2</v>
      </c>
      <c r="Q93" s="9">
        <f t="shared" si="17"/>
        <v>-1.8181818181818077E-2</v>
      </c>
      <c r="R93" s="9">
        <f t="shared" si="18"/>
        <v>-1.5920944276694993E-2</v>
      </c>
      <c r="S93" s="12">
        <f t="shared" si="19"/>
        <v>-1.7356334428721421E-2</v>
      </c>
      <c r="T93" s="10">
        <f t="shared" si="20"/>
        <v>-5.5944852434097747E-3</v>
      </c>
      <c r="U93" s="10">
        <f t="shared" si="21"/>
        <v>-8.2548375309665634E-4</v>
      </c>
      <c r="V93" s="10">
        <f t="shared" si="22"/>
        <v>1.4353901520264278E-3</v>
      </c>
      <c r="W93" s="12">
        <f t="shared" si="23"/>
        <v>0</v>
      </c>
      <c r="X93" s="10">
        <f t="shared" si="24"/>
        <v>1.1761849185311646E-2</v>
      </c>
      <c r="Y93" s="10">
        <f t="shared" si="15"/>
        <v>1.6530850675624764E-2</v>
      </c>
      <c r="Z93" s="10">
        <f t="shared" si="25"/>
        <v>1.8791724580747848E-2</v>
      </c>
    </row>
    <row r="94" spans="1:26" hidden="1" x14ac:dyDescent="0.2">
      <c r="A94" s="3" t="d">
        <v>2021-06-02T17:29:59.99999979045242400</v>
      </c>
      <c r="B94" s="2">
        <v>9.4</v>
      </c>
      <c r="C94" s="2">
        <v>1504</v>
      </c>
      <c r="D94" s="2">
        <v>13.59</v>
      </c>
      <c r="E94" s="2">
        <v>68027</v>
      </c>
      <c r="F94">
        <v>37.979999999999997</v>
      </c>
      <c r="G94">
        <v>8270</v>
      </c>
      <c r="H94" s="7" t="e">
        <f>VLOOKUP(L94,price_all!$C$2:$E$105,3,FALSE)</f>
        <v>#N/A</v>
      </c>
      <c r="I94" s="8">
        <f>VLOOKUP(L94,'BTC-USD'!$J$2:$L$410,3,FALSE)</f>
        <v>2.4420262009685612E-2</v>
      </c>
      <c r="J94" s="7"/>
      <c r="K94" t="s">
        <v>99</v>
      </c>
      <c r="L94" t="str">
        <f t="shared" si="14"/>
        <v>44349</v>
      </c>
      <c r="O94" s="3" t="d">
        <v>2021-06-02T17:29:59.99999979045242400</v>
      </c>
      <c r="P94" s="9">
        <f t="shared" si="16"/>
        <v>5.1454138702460961E-2</v>
      </c>
      <c r="Q94" s="9">
        <f t="shared" si="17"/>
        <v>4.8611111111110938E-2</v>
      </c>
      <c r="R94" s="9">
        <f t="shared" si="18"/>
        <v>5.9414225941422538E-2</v>
      </c>
      <c r="S94" s="12">
        <f t="shared" si="19"/>
        <v>2.4420262009685612E-2</v>
      </c>
      <c r="T94" s="10">
        <f t="shared" si="20"/>
        <v>2.7033876692775349E-2</v>
      </c>
      <c r="U94" s="10">
        <f t="shared" si="21"/>
        <v>2.4190849101425327E-2</v>
      </c>
      <c r="V94" s="10">
        <f t="shared" si="22"/>
        <v>3.4993963931736927E-2</v>
      </c>
      <c r="W94" s="12">
        <f t="shared" si="23"/>
        <v>0</v>
      </c>
      <c r="X94" s="10">
        <f t="shared" si="24"/>
        <v>2.6136146830897378E-3</v>
      </c>
      <c r="Y94" s="10">
        <f t="shared" si="15"/>
        <v>-2.2941290826028471E-4</v>
      </c>
      <c r="Z94" s="10">
        <f t="shared" si="25"/>
        <v>1.0573701922051315E-2</v>
      </c>
    </row>
    <row r="95" spans="1:26" hidden="1" x14ac:dyDescent="0.2">
      <c r="A95" s="3" t="d">
        <v>2021-06-03T17:29:59.99999979045242400</v>
      </c>
      <c r="B95" s="2">
        <v>9.4700000000000006</v>
      </c>
      <c r="C95" s="2">
        <v>2143</v>
      </c>
      <c r="D95" s="2">
        <v>13.78</v>
      </c>
      <c r="E95" s="2">
        <v>41485</v>
      </c>
      <c r="F95">
        <v>38.69</v>
      </c>
      <c r="G95">
        <v>3020</v>
      </c>
      <c r="H95" s="7" t="e">
        <f>VLOOKUP(L95,price_all!$C$2:$E$105,3,FALSE)</f>
        <v>#N/A</v>
      </c>
      <c r="I95" s="8">
        <f>VLOOKUP(L95,'BTC-USD'!$J$2:$L$410,3,FALSE)</f>
        <v>4.3377168432769286E-2</v>
      </c>
      <c r="J95" s="7"/>
      <c r="K95" t="s">
        <v>100</v>
      </c>
      <c r="L95" t="str">
        <f t="shared" si="14"/>
        <v>44350</v>
      </c>
      <c r="O95" s="3" t="d">
        <v>2021-06-03T17:29:59.99999979045242400</v>
      </c>
      <c r="P95" s="9">
        <f t="shared" si="16"/>
        <v>7.4468085106382809E-3</v>
      </c>
      <c r="Q95" s="9">
        <f t="shared" si="17"/>
        <v>1.3980868285504044E-2</v>
      </c>
      <c r="R95" s="9">
        <f t="shared" si="18"/>
        <v>1.8694049499736742E-2</v>
      </c>
      <c r="S95" s="12">
        <f t="shared" si="19"/>
        <v>4.3377168432769286E-2</v>
      </c>
      <c r="T95" s="10">
        <f t="shared" si="20"/>
        <v>-3.5930359922131005E-2</v>
      </c>
      <c r="U95" s="10">
        <f t="shared" si="21"/>
        <v>-2.9396300147265242E-2</v>
      </c>
      <c r="V95" s="10">
        <f t="shared" si="22"/>
        <v>-2.4683118933032544E-2</v>
      </c>
      <c r="W95" s="12">
        <f t="shared" si="23"/>
        <v>0</v>
      </c>
      <c r="X95" s="10">
        <f t="shared" si="24"/>
        <v>-7.9307528354900292E-2</v>
      </c>
      <c r="Y95" s="10">
        <f t="shared" si="15"/>
        <v>-7.2773468580034528E-2</v>
      </c>
      <c r="Z95" s="10">
        <f t="shared" si="25"/>
        <v>-6.806028736580183E-2</v>
      </c>
    </row>
    <row r="96" spans="1:26" hidden="1" x14ac:dyDescent="0.2">
      <c r="A96" s="3" t="d">
        <v>2021-06-04T17:29:59.99999979045242400</v>
      </c>
      <c r="B96" s="2">
        <v>9.08</v>
      </c>
      <c r="C96" s="2">
        <v>3380</v>
      </c>
      <c r="D96" s="2">
        <v>13.12</v>
      </c>
      <c r="E96" s="2">
        <v>199329</v>
      </c>
      <c r="F96">
        <v>36.4</v>
      </c>
      <c r="G96">
        <v>522</v>
      </c>
      <c r="H96" s="7" t="e">
        <f>VLOOKUP(L96,price_all!$C$2:$E$105,3,FALSE)</f>
        <v>#N/A</v>
      </c>
      <c r="I96" s="8">
        <f>VLOOKUP(L96,'BTC-USD'!$J$2:$L$410,3,FALSE)</f>
        <v>-5.9473919859010183E-2</v>
      </c>
      <c r="J96" s="7"/>
      <c r="K96" t="s">
        <v>101</v>
      </c>
      <c r="L96" t="str">
        <f t="shared" si="14"/>
        <v>44351</v>
      </c>
      <c r="O96" s="3" t="d">
        <v>2021-06-04T17:29:59.99999979045242400</v>
      </c>
      <c r="P96" s="9">
        <f t="shared" si="16"/>
        <v>-4.1182682154171091E-2</v>
      </c>
      <c r="Q96" s="9">
        <f t="shared" si="17"/>
        <v>-4.7895500725689377E-2</v>
      </c>
      <c r="R96" s="9">
        <f t="shared" si="18"/>
        <v>-5.9188420780563411E-2</v>
      </c>
      <c r="S96" s="12">
        <f t="shared" si="19"/>
        <v>-5.9473919859010183E-2</v>
      </c>
      <c r="T96" s="10">
        <f t="shared" si="20"/>
        <v>1.8291237704839092E-2</v>
      </c>
      <c r="U96" s="10">
        <f t="shared" si="21"/>
        <v>1.1578419133320805E-2</v>
      </c>
      <c r="V96" s="10">
        <f t="shared" si="22"/>
        <v>2.8549907844677147E-4</v>
      </c>
      <c r="W96" s="12">
        <f t="shared" si="23"/>
        <v>0</v>
      </c>
      <c r="X96" s="10">
        <f t="shared" si="24"/>
        <v>7.7765157563849274E-2</v>
      </c>
      <c r="Y96" s="10">
        <f t="shared" si="15"/>
        <v>7.1052338992330988E-2</v>
      </c>
      <c r="Z96" s="10">
        <f t="shared" si="25"/>
        <v>5.9759418937456954E-2</v>
      </c>
    </row>
    <row r="97" spans="1:26" hidden="1" x14ac:dyDescent="0.2">
      <c r="A97" s="3" t="d">
        <v>2021-06-07T17:29:59.99999979045242400</v>
      </c>
      <c r="B97" s="2">
        <v>8.86</v>
      </c>
      <c r="C97" s="2">
        <v>6724</v>
      </c>
      <c r="D97" s="2">
        <v>12.86</v>
      </c>
      <c r="E97" s="2">
        <v>28025</v>
      </c>
      <c r="F97">
        <v>36.6</v>
      </c>
      <c r="G97">
        <v>14968</v>
      </c>
      <c r="H97" s="7" t="e">
        <f>VLOOKUP(L97,price_all!$C$2:$E$105,3,FALSE)</f>
        <v>#N/A</v>
      </c>
      <c r="I97" s="8">
        <f>VLOOKUP(L97,'BTC-USD'!$J$2:$L$410,3,FALSE)</f>
        <v>-6.2169826732776823E-2</v>
      </c>
      <c r="J97" s="7"/>
      <c r="K97" t="s">
        <v>102</v>
      </c>
      <c r="L97" t="str">
        <f t="shared" si="14"/>
        <v>44354</v>
      </c>
      <c r="O97" s="3" t="d">
        <v>2021-06-07T17:29:59.99999979045242400</v>
      </c>
      <c r="P97" s="9">
        <f t="shared" si="16"/>
        <v>-2.4229074889867919E-2</v>
      </c>
      <c r="Q97" s="9">
        <f t="shared" si="17"/>
        <v>-1.9817073170731669E-2</v>
      </c>
      <c r="R97" s="9">
        <f t="shared" si="18"/>
        <v>5.494505494505475E-3</v>
      </c>
      <c r="S97" s="12">
        <f t="shared" si="19"/>
        <v>-6.2169826732776823E-2</v>
      </c>
      <c r="T97" s="10">
        <f t="shared" si="20"/>
        <v>3.7940751842908904E-2</v>
      </c>
      <c r="U97" s="10">
        <f t="shared" si="21"/>
        <v>4.2352753562045153E-2</v>
      </c>
      <c r="V97" s="10">
        <f t="shared" si="22"/>
        <v>6.7664332227282298E-2</v>
      </c>
      <c r="W97" s="12">
        <f t="shared" si="23"/>
        <v>0</v>
      </c>
      <c r="X97" s="10">
        <f t="shared" si="24"/>
        <v>0.10011057857568573</v>
      </c>
      <c r="Y97" s="10">
        <f t="shared" si="15"/>
        <v>0.10452258029482198</v>
      </c>
      <c r="Z97" s="10">
        <f t="shared" si="25"/>
        <v>0.12983415896005912</v>
      </c>
    </row>
    <row r="98" spans="1:26" hidden="1" x14ac:dyDescent="0.2">
      <c r="A98" s="3" t="d">
        <v>2021-06-08T17:29:59.99999979045242400</v>
      </c>
      <c r="B98" s="2">
        <v>7.75</v>
      </c>
      <c r="C98" s="2">
        <v>10354</v>
      </c>
      <c r="D98" s="2">
        <v>11.22</v>
      </c>
      <c r="E98" s="2">
        <v>151924</v>
      </c>
      <c r="F98">
        <v>31.07</v>
      </c>
      <c r="G98">
        <v>10740</v>
      </c>
      <c r="H98" s="7" t="e">
        <f>VLOOKUP(L98,price_all!$C$2:$E$105,3,FALSE)</f>
        <v>#N/A</v>
      </c>
      <c r="I98" s="8">
        <f>VLOOKUP(L98,'BTC-USD'!$J$2:$L$410,3,FALSE)</f>
        <v>-5.089835158781586E-3</v>
      </c>
      <c r="J98" s="7"/>
      <c r="K98" t="s">
        <v>103</v>
      </c>
      <c r="L98" t="str">
        <f t="shared" si="14"/>
        <v>44355</v>
      </c>
      <c r="O98" s="3" t="d">
        <v>2021-06-08T17:29:59.99999979045242400</v>
      </c>
      <c r="P98" s="9">
        <f t="shared" si="16"/>
        <v>-0.1252821670428893</v>
      </c>
      <c r="Q98" s="9">
        <f t="shared" si="17"/>
        <v>-0.12752721617418339</v>
      </c>
      <c r="R98" s="9">
        <f t="shared" si="18"/>
        <v>-0.15109289617486343</v>
      </c>
      <c r="S98" s="12">
        <f t="shared" si="19"/>
        <v>-5.089835158781586E-3</v>
      </c>
      <c r="T98" s="10">
        <f t="shared" si="20"/>
        <v>-0.12019233188410772</v>
      </c>
      <c r="U98" s="10">
        <f t="shared" si="21"/>
        <v>-0.1224373810154018</v>
      </c>
      <c r="V98" s="10">
        <f t="shared" si="22"/>
        <v>-0.14600306101608185</v>
      </c>
      <c r="W98" s="12">
        <f t="shared" si="23"/>
        <v>0</v>
      </c>
      <c r="X98" s="10">
        <f t="shared" si="24"/>
        <v>-0.11510249672532613</v>
      </c>
      <c r="Y98" s="10">
        <f t="shared" si="15"/>
        <v>-0.11734754585662022</v>
      </c>
      <c r="Z98" s="10">
        <f t="shared" si="25"/>
        <v>-0.14091322585730026</v>
      </c>
    </row>
    <row r="99" spans="1:26" hidden="1" x14ac:dyDescent="0.2">
      <c r="A99" s="3" t="d">
        <v>2021-06-09T17:29:59.99999979045242400</v>
      </c>
      <c r="B99" s="2">
        <v>9</v>
      </c>
      <c r="C99" s="2">
        <v>8570</v>
      </c>
      <c r="D99" s="2">
        <v>12.98</v>
      </c>
      <c r="E99" s="2">
        <v>359823</v>
      </c>
      <c r="F99">
        <v>35.159999999999997</v>
      </c>
      <c r="G99">
        <v>31307</v>
      </c>
      <c r="H99" s="7" t="e">
        <f>VLOOKUP(L99,price_all!$C$2:$E$105,3,FALSE)</f>
        <v>#N/A</v>
      </c>
      <c r="I99" s="8">
        <f>VLOOKUP(L99,'BTC-USD'!$J$2:$L$410,3,FALSE)</f>
        <v>0.11936869999691724</v>
      </c>
      <c r="J99" s="7"/>
      <c r="K99" t="s">
        <v>104</v>
      </c>
      <c r="L99" t="str">
        <f t="shared" si="14"/>
        <v>44356</v>
      </c>
      <c r="O99" s="3" t="d">
        <v>2021-06-09T17:29:59.99999979045242400</v>
      </c>
      <c r="P99" s="9">
        <f t="shared" si="16"/>
        <v>0.16129032258064524</v>
      </c>
      <c r="Q99" s="9">
        <f t="shared" si="17"/>
        <v>0.1568627450980391</v>
      </c>
      <c r="R99" s="9">
        <f t="shared" si="18"/>
        <v>0.13163823624074666</v>
      </c>
      <c r="S99" s="12">
        <f t="shared" si="19"/>
        <v>0.11936869999691724</v>
      </c>
      <c r="T99" s="10">
        <f t="shared" si="20"/>
        <v>4.1921622583728002E-2</v>
      </c>
      <c r="U99" s="10">
        <f t="shared" si="21"/>
        <v>3.7494045101121865E-2</v>
      </c>
      <c r="V99" s="10">
        <f t="shared" si="22"/>
        <v>1.2269536243829426E-2</v>
      </c>
      <c r="W99" s="12">
        <f t="shared" si="23"/>
        <v>0</v>
      </c>
      <c r="X99" s="10">
        <f t="shared" si="24"/>
        <v>-7.7447077413189236E-2</v>
      </c>
      <c r="Y99" s="10">
        <f t="shared" si="15"/>
        <v>-8.1874654895795373E-2</v>
      </c>
      <c r="Z99" s="10">
        <f t="shared" si="25"/>
        <v>-0.10709916375308781</v>
      </c>
    </row>
    <row r="100" spans="1:26" hidden="1" x14ac:dyDescent="0.2">
      <c r="A100" s="3" t="d">
        <v>2021-06-10T17:29:59.99999979045242400</v>
      </c>
      <c r="B100" s="2">
        <v>9.16</v>
      </c>
      <c r="C100" s="2">
        <v>3603</v>
      </c>
      <c r="D100" s="2">
        <v>13.2</v>
      </c>
      <c r="E100" s="2">
        <v>62015</v>
      </c>
      <c r="F100">
        <v>37.57</v>
      </c>
      <c r="G100">
        <v>12710</v>
      </c>
      <c r="H100" s="7" t="e">
        <f>VLOOKUP(L100,price_all!$C$2:$E$105,3,FALSE)</f>
        <v>#N/A</v>
      </c>
      <c r="I100" s="8">
        <f>VLOOKUP(L100,'BTC-USD'!$J$2:$L$410,3,FALSE)</f>
        <v>-1.8514973262032108E-2</v>
      </c>
      <c r="J100" s="7"/>
      <c r="K100" t="s">
        <v>105</v>
      </c>
      <c r="L100" t="str">
        <f t="shared" si="14"/>
        <v>44357</v>
      </c>
      <c r="O100" s="3" t="d">
        <v>2021-06-10T17:29:59.99999979045242400</v>
      </c>
      <c r="P100" s="9">
        <f t="shared" si="16"/>
        <v>1.7777777777777892E-2</v>
      </c>
      <c r="Q100" s="9">
        <f t="shared" si="17"/>
        <v>1.6949152542372836E-2</v>
      </c>
      <c r="R100" s="9">
        <f t="shared" si="18"/>
        <v>6.8543799772468716E-2</v>
      </c>
      <c r="S100" s="12">
        <f t="shared" si="19"/>
        <v>-1.8514973262032108E-2</v>
      </c>
      <c r="T100" s="10">
        <f t="shared" si="20"/>
        <v>3.6292751039810001E-2</v>
      </c>
      <c r="U100" s="10">
        <f t="shared" si="21"/>
        <v>3.5464125804404945E-2</v>
      </c>
      <c r="V100" s="10">
        <f t="shared" si="22"/>
        <v>8.7058773034500825E-2</v>
      </c>
      <c r="W100" s="12">
        <f t="shared" si="23"/>
        <v>0</v>
      </c>
      <c r="X100" s="10">
        <f t="shared" si="24"/>
        <v>5.4807724301842109E-2</v>
      </c>
      <c r="Y100" s="10">
        <f t="shared" si="15"/>
        <v>5.3979099066437053E-2</v>
      </c>
      <c r="Z100" s="10">
        <f t="shared" si="25"/>
        <v>0.10557374629653293</v>
      </c>
    </row>
    <row r="101" spans="1:26" hidden="1" x14ac:dyDescent="0.2">
      <c r="A101" s="3" t="d">
        <v>2021-06-11T17:29:59.99999979045242400</v>
      </c>
      <c r="B101" s="2">
        <v>9.15</v>
      </c>
      <c r="C101" s="2">
        <v>1601</v>
      </c>
      <c r="D101" s="2">
        <v>13.25</v>
      </c>
      <c r="E101" s="2">
        <v>45244</v>
      </c>
      <c r="F101">
        <v>37.14</v>
      </c>
      <c r="G101">
        <v>135</v>
      </c>
      <c r="H101" s="7" t="e">
        <f>VLOOKUP(L101,price_all!$C$2:$E$105,3,FALSE)</f>
        <v>#N/A</v>
      </c>
      <c r="I101" s="8">
        <f>VLOOKUP(L101,'BTC-USD'!$J$2:$L$410,3,FALSE)</f>
        <v>1.7259941690453751E-2</v>
      </c>
      <c r="J101" s="7"/>
      <c r="K101" t="s">
        <v>106</v>
      </c>
      <c r="L101" t="str">
        <f t="shared" si="14"/>
        <v>44358</v>
      </c>
      <c r="O101" s="3" t="d">
        <v>2021-06-11T17:29:59.99999979045242400</v>
      </c>
      <c r="P101" s="9">
        <f t="shared" si="16"/>
        <v>-1.0917030567685337E-3</v>
      </c>
      <c r="Q101" s="9">
        <f t="shared" si="17"/>
        <v>3.7878787878788955E-3</v>
      </c>
      <c r="R101" s="9">
        <f t="shared" si="18"/>
        <v>-1.1445302102741528E-2</v>
      </c>
      <c r="S101" s="12">
        <f t="shared" si="19"/>
        <v>1.7259941690453751E-2</v>
      </c>
      <c r="T101" s="10">
        <f t="shared" si="20"/>
        <v>-1.8351644747222284E-2</v>
      </c>
      <c r="U101" s="10">
        <f t="shared" si="21"/>
        <v>-1.3472062902574855E-2</v>
      </c>
      <c r="V101" s="10">
        <f t="shared" si="22"/>
        <v>-2.8705243793195279E-2</v>
      </c>
      <c r="W101" s="12">
        <f t="shared" si="23"/>
        <v>0</v>
      </c>
      <c r="X101" s="10">
        <f t="shared" si="24"/>
        <v>-3.5611586437676035E-2</v>
      </c>
      <c r="Y101" s="10">
        <f t="shared" si="15"/>
        <v>-3.0732004593028606E-2</v>
      </c>
      <c r="Z101" s="10">
        <f t="shared" si="25"/>
        <v>-4.5965185483649029E-2</v>
      </c>
    </row>
    <row r="102" spans="1:26" hidden="1" x14ac:dyDescent="0.2">
      <c r="A102" s="3" t="d">
        <v>2021-06-14T17:29:59.99999979045242400</v>
      </c>
      <c r="B102" s="2">
        <v>10.01</v>
      </c>
      <c r="C102" s="2">
        <v>9086</v>
      </c>
      <c r="D102" s="2">
        <v>14.51</v>
      </c>
      <c r="E102" s="2">
        <v>67816</v>
      </c>
      <c r="F102">
        <v>40.36</v>
      </c>
      <c r="G102">
        <v>11025</v>
      </c>
      <c r="H102" s="7" t="e">
        <f>VLOOKUP(L102,price_all!$C$2:$E$105,3,FALSE)</f>
        <v>#N/A</v>
      </c>
      <c r="I102" s="8">
        <f>VLOOKUP(L102,'BTC-USD'!$J$2:$L$410,3,FALSE)</f>
        <v>3.8935749848258538E-2</v>
      </c>
      <c r="J102" s="7"/>
      <c r="K102" t="s">
        <v>107</v>
      </c>
      <c r="L102" t="str">
        <f t="shared" si="14"/>
        <v>44361</v>
      </c>
      <c r="O102" s="3" t="d">
        <v>2021-06-14T17:29:59.99999979045242400</v>
      </c>
      <c r="P102" s="9">
        <f t="shared" si="16"/>
        <v>9.3989071038251382E-2</v>
      </c>
      <c r="Q102" s="9">
        <f t="shared" si="17"/>
        <v>9.5094339622641577E-2</v>
      </c>
      <c r="R102" s="9">
        <f t="shared" si="18"/>
        <v>8.6698976844372666E-2</v>
      </c>
      <c r="S102" s="12">
        <f t="shared" si="19"/>
        <v>3.8935749848258538E-2</v>
      </c>
      <c r="T102" s="10">
        <f t="shared" si="20"/>
        <v>5.5053321189992843E-2</v>
      </c>
      <c r="U102" s="10">
        <f t="shared" si="21"/>
        <v>5.6158589774383039E-2</v>
      </c>
      <c r="V102" s="10">
        <f t="shared" si="22"/>
        <v>4.7763226996114128E-2</v>
      </c>
      <c r="W102" s="12">
        <f t="shared" si="23"/>
        <v>0</v>
      </c>
      <c r="X102" s="10">
        <f t="shared" si="24"/>
        <v>1.6117571341734305E-2</v>
      </c>
      <c r="Y102" s="10">
        <f t="shared" si="15"/>
        <v>1.72228399261245E-2</v>
      </c>
      <c r="Z102" s="10">
        <f t="shared" si="25"/>
        <v>8.8274771478555891E-3</v>
      </c>
    </row>
    <row r="103" spans="1:26" hidden="1" x14ac:dyDescent="0.2">
      <c r="A103" s="3" t="d">
        <v>2021-06-15T17:29:59.99999979045242400</v>
      </c>
      <c r="B103" s="2">
        <v>9.86</v>
      </c>
      <c r="C103" s="2">
        <v>3623</v>
      </c>
      <c r="D103" s="2">
        <v>14.25</v>
      </c>
      <c r="E103" s="2">
        <v>110288</v>
      </c>
      <c r="F103">
        <v>39.78</v>
      </c>
      <c r="G103">
        <v>1942</v>
      </c>
      <c r="H103" s="7" t="e">
        <f>VLOOKUP(L103,price_all!$C$2:$E$105,3,FALSE)</f>
        <v>#N/A</v>
      </c>
      <c r="I103" s="8">
        <f>VLOOKUP(L103,'BTC-USD'!$J$2:$L$410,3,FALSE)</f>
        <v>-8.9142642290352958E-3</v>
      </c>
      <c r="J103" s="7"/>
      <c r="K103" t="s">
        <v>108</v>
      </c>
      <c r="L103" t="str">
        <f t="shared" si="14"/>
        <v>44362</v>
      </c>
      <c r="O103" s="3" t="d">
        <v>2021-06-15T17:29:59.99999979045242400</v>
      </c>
      <c r="P103" s="9">
        <f t="shared" si="16"/>
        <v>-1.4985014985015033E-2</v>
      </c>
      <c r="Q103" s="9">
        <f t="shared" si="17"/>
        <v>-1.7918676774638209E-2</v>
      </c>
      <c r="R103" s="9">
        <f t="shared" si="18"/>
        <v>-1.437066402378584E-2</v>
      </c>
      <c r="S103" s="12">
        <f t="shared" si="19"/>
        <v>-8.9142642290352958E-3</v>
      </c>
      <c r="T103" s="10">
        <f t="shared" si="20"/>
        <v>-6.0707507559797369E-3</v>
      </c>
      <c r="U103" s="10">
        <f t="shared" si="21"/>
        <v>-9.0044125456029134E-3</v>
      </c>
      <c r="V103" s="10">
        <f t="shared" si="22"/>
        <v>-5.4563997947505438E-3</v>
      </c>
      <c r="W103" s="12">
        <f t="shared" si="23"/>
        <v>0</v>
      </c>
      <c r="X103" s="10">
        <f t="shared" si="24"/>
        <v>2.8435134730555589E-3</v>
      </c>
      <c r="Y103" s="10">
        <f t="shared" si="15"/>
        <v>-9.014831656761757E-5</v>
      </c>
      <c r="Z103" s="10">
        <f t="shared" si="25"/>
        <v>3.457864434284752E-3</v>
      </c>
    </row>
    <row r="104" spans="1:26" hidden="1" x14ac:dyDescent="0.2">
      <c r="A104" s="3" t="d">
        <v>2021-06-16T17:29:59.99999979045242400</v>
      </c>
      <c r="B104" s="2">
        <v>9.56</v>
      </c>
      <c r="C104" s="2">
        <v>5572</v>
      </c>
      <c r="D104" s="2">
        <v>13.79</v>
      </c>
      <c r="E104" s="2">
        <v>69960</v>
      </c>
      <c r="F104">
        <v>39.020000000000003</v>
      </c>
      <c r="G104">
        <v>254</v>
      </c>
      <c r="H104" s="7" t="e">
        <f>VLOOKUP(L104,price_all!$C$2:$E$105,3,FALSE)</f>
        <v>#N/A</v>
      </c>
      <c r="I104" s="8">
        <f>VLOOKUP(L104,'BTC-USD'!$J$2:$L$410,3,FALSE)</f>
        <v>-4.5243054336821742E-2</v>
      </c>
      <c r="J104" s="7"/>
      <c r="K104" t="s">
        <v>109</v>
      </c>
      <c r="L104" t="str">
        <f t="shared" si="14"/>
        <v>44363</v>
      </c>
      <c r="O104" s="3" t="d">
        <v>2021-06-16T17:29:59.99999979045242400</v>
      </c>
      <c r="P104" s="9">
        <f t="shared" si="16"/>
        <v>-3.0425963488843744E-2</v>
      </c>
      <c r="Q104" s="9">
        <f t="shared" si="17"/>
        <v>-3.2280701754386021E-2</v>
      </c>
      <c r="R104" s="9">
        <f t="shared" si="18"/>
        <v>-1.9105077928607272E-2</v>
      </c>
      <c r="S104" s="12">
        <f t="shared" si="19"/>
        <v>-4.5243054336821742E-2</v>
      </c>
      <c r="T104" s="10">
        <f t="shared" si="20"/>
        <v>1.4817090847977998E-2</v>
      </c>
      <c r="U104" s="10">
        <f t="shared" si="21"/>
        <v>1.2962352582435721E-2</v>
      </c>
      <c r="V104" s="10">
        <f t="shared" si="22"/>
        <v>2.6137976408214469E-2</v>
      </c>
      <c r="W104" s="12">
        <f t="shared" si="23"/>
        <v>0</v>
      </c>
      <c r="X104" s="10">
        <f t="shared" si="24"/>
        <v>6.006014518479974E-2</v>
      </c>
      <c r="Y104" s="10">
        <f t="shared" si="15"/>
        <v>5.8205406919257463E-2</v>
      </c>
      <c r="Z104" s="10">
        <f t="shared" si="25"/>
        <v>7.1381030745036211E-2</v>
      </c>
    </row>
    <row r="105" spans="1:26" hidden="1" x14ac:dyDescent="0.2">
      <c r="A105" s="3" t="d">
        <v>2021-06-17T17:29:59.99999979045242400</v>
      </c>
      <c r="B105" s="2">
        <v>9.5299999999999994</v>
      </c>
      <c r="C105" s="2">
        <v>643</v>
      </c>
      <c r="D105" s="2">
        <v>13.85</v>
      </c>
      <c r="E105" s="2">
        <v>73626</v>
      </c>
      <c r="F105">
        <v>39.020000000000003</v>
      </c>
      <c r="G105">
        <v>254</v>
      </c>
      <c r="H105" s="7" t="e">
        <f>VLOOKUP(L105,price_all!$C$2:$E$105,3,FALSE)</f>
        <v>#N/A</v>
      </c>
      <c r="I105" s="8">
        <f>VLOOKUP(L105,'BTC-USD'!$J$2:$L$410,3,FALSE)</f>
        <v>-6.6827466972796401E-3</v>
      </c>
      <c r="J105" s="7"/>
      <c r="K105" t="s">
        <v>110</v>
      </c>
      <c r="L105" t="str">
        <f t="shared" si="14"/>
        <v>44364</v>
      </c>
      <c r="O105" s="3" t="d">
        <v>2021-06-17T17:29:59.99999979045242400</v>
      </c>
      <c r="P105" s="9">
        <f t="shared" si="16"/>
        <v>-3.138075313807609E-3</v>
      </c>
      <c r="Q105" s="9">
        <f t="shared" si="17"/>
        <v>4.35097897026826E-3</v>
      </c>
      <c r="R105" s="9">
        <f t="shared" si="18"/>
        <v>0</v>
      </c>
      <c r="S105" s="12">
        <f t="shared" si="19"/>
        <v>-6.6827466972796401E-3</v>
      </c>
      <c r="T105" s="10">
        <f t="shared" si="20"/>
        <v>3.5446713834720311E-3</v>
      </c>
      <c r="U105" s="10">
        <f t="shared" si="21"/>
        <v>1.10337256675479E-2</v>
      </c>
      <c r="V105" s="10">
        <f t="shared" si="22"/>
        <v>6.6827466972796401E-3</v>
      </c>
      <c r="W105" s="12">
        <f t="shared" si="23"/>
        <v>0</v>
      </c>
      <c r="X105" s="10">
        <f t="shared" si="24"/>
        <v>1.0227418080751671E-2</v>
      </c>
      <c r="Y105" s="10">
        <f t="shared" si="15"/>
        <v>1.771647236482754E-2</v>
      </c>
      <c r="Z105" s="10">
        <f t="shared" si="25"/>
        <v>1.336549339455928E-2</v>
      </c>
    </row>
    <row r="106" spans="1:26" hidden="1" x14ac:dyDescent="0.2">
      <c r="A106" s="3" t="d">
        <v>2021-06-18T17:29:59.99999979045242400</v>
      </c>
      <c r="B106" s="2">
        <v>9.0299999999999994</v>
      </c>
      <c r="C106" s="2">
        <v>7079</v>
      </c>
      <c r="D106" s="2">
        <v>13</v>
      </c>
      <c r="E106" s="2">
        <v>33838</v>
      </c>
      <c r="F106">
        <v>36.549999999999997</v>
      </c>
      <c r="G106">
        <v>991</v>
      </c>
      <c r="H106" s="7" t="e">
        <f>VLOOKUP(L106,price_all!$C$2:$E$105,3,FALSE)</f>
        <v>#N/A</v>
      </c>
      <c r="I106" s="8">
        <f>VLOOKUP(L106,'BTC-USD'!$J$2:$L$410,3,FALSE)</f>
        <v>-5.9260301414679306E-2</v>
      </c>
      <c r="J106" s="7"/>
      <c r="K106" t="s">
        <v>111</v>
      </c>
      <c r="L106" t="str">
        <f t="shared" si="14"/>
        <v>44365</v>
      </c>
      <c r="O106" s="3" t="d">
        <v>2021-06-18T17:29:59.99999979045242400</v>
      </c>
      <c r="P106" s="9">
        <f t="shared" si="16"/>
        <v>-5.246589716684158E-2</v>
      </c>
      <c r="Q106" s="9">
        <f t="shared" si="17"/>
        <v>-6.1371841155234641E-2</v>
      </c>
      <c r="R106" s="9">
        <f t="shared" si="18"/>
        <v>-6.3300871348026755E-2</v>
      </c>
      <c r="S106" s="12">
        <f t="shared" si="19"/>
        <v>-5.9260301414679306E-2</v>
      </c>
      <c r="T106" s="10">
        <f t="shared" si="20"/>
        <v>6.7944042478377265E-3</v>
      </c>
      <c r="U106" s="10">
        <f t="shared" si="21"/>
        <v>-2.1115397405553349E-3</v>
      </c>
      <c r="V106" s="10">
        <f t="shared" si="22"/>
        <v>-4.0405699333474487E-3</v>
      </c>
      <c r="W106" s="12">
        <f t="shared" si="23"/>
        <v>0</v>
      </c>
      <c r="X106" s="10">
        <f t="shared" si="24"/>
        <v>6.6054705662517033E-2</v>
      </c>
      <c r="Y106" s="10">
        <f t="shared" si="15"/>
        <v>5.7148761674123971E-2</v>
      </c>
      <c r="Z106" s="10">
        <f t="shared" si="25"/>
        <v>5.5219731481331857E-2</v>
      </c>
    </row>
    <row r="107" spans="1:26" hidden="1" x14ac:dyDescent="0.2">
      <c r="A107" s="3" t="d">
        <v>2021-06-21T17:29:59.99999979045242400</v>
      </c>
      <c r="B107" s="2">
        <v>8.1</v>
      </c>
      <c r="C107" s="2">
        <v>13077</v>
      </c>
      <c r="D107" s="2">
        <v>11.69</v>
      </c>
      <c r="E107" s="2">
        <v>132697</v>
      </c>
      <c r="F107">
        <v>32.299999999999997</v>
      </c>
      <c r="G107">
        <v>171</v>
      </c>
      <c r="H107" s="7" t="e">
        <f>VLOOKUP(L107,price_all!$C$2:$E$105,3,FALSE)</f>
        <v>#N/A</v>
      </c>
      <c r="I107" s="8">
        <f>VLOOKUP(L107,'BTC-USD'!$J$2:$L$410,3,FALSE)</f>
        <v>-0.11114457890567986</v>
      </c>
      <c r="J107" s="7"/>
      <c r="K107" t="s">
        <v>112</v>
      </c>
      <c r="L107" t="str">
        <f t="shared" si="14"/>
        <v>44368</v>
      </c>
      <c r="O107" s="3" t="d">
        <v>2021-06-21T17:29:59.99999979045242400</v>
      </c>
      <c r="P107" s="9">
        <f t="shared" si="16"/>
        <v>-0.10299003322259137</v>
      </c>
      <c r="Q107" s="9">
        <f t="shared" si="17"/>
        <v>-0.10076923076923083</v>
      </c>
      <c r="R107" s="9">
        <f t="shared" si="18"/>
        <v>-0.11627906976744184</v>
      </c>
      <c r="S107" s="12">
        <f t="shared" si="19"/>
        <v>-0.11114457890567986</v>
      </c>
      <c r="T107" s="10">
        <f t="shared" si="20"/>
        <v>8.1545456830884877E-3</v>
      </c>
      <c r="U107" s="10">
        <f t="shared" si="21"/>
        <v>1.0375348136449025E-2</v>
      </c>
      <c r="V107" s="10">
        <f t="shared" si="22"/>
        <v>-5.1344908617619867E-3</v>
      </c>
      <c r="W107" s="12">
        <f t="shared" si="23"/>
        <v>0</v>
      </c>
      <c r="X107" s="10">
        <f t="shared" si="24"/>
        <v>0.11929912458876835</v>
      </c>
      <c r="Y107" s="10">
        <f t="shared" si="15"/>
        <v>0.12151992704212888</v>
      </c>
      <c r="Z107" s="10">
        <f t="shared" si="25"/>
        <v>0.10601008804391787</v>
      </c>
    </row>
    <row r="108" spans="1:26" hidden="1" x14ac:dyDescent="0.2">
      <c r="A108" s="3" t="d">
        <v>2021-06-22T17:29:59.99999979045242400</v>
      </c>
      <c r="B108" s="2">
        <v>7.71</v>
      </c>
      <c r="C108" s="2">
        <v>26373</v>
      </c>
      <c r="D108" s="2">
        <v>11</v>
      </c>
      <c r="E108" s="2">
        <v>272180</v>
      </c>
      <c r="F108">
        <v>28.75</v>
      </c>
      <c r="G108">
        <v>5266</v>
      </c>
      <c r="H108" s="7" t="e">
        <f>VLOOKUP(L108,price_all!$C$2:$E$105,3,FALSE)</f>
        <v>#N/A</v>
      </c>
      <c r="I108" s="8">
        <f>VLOOKUP(L108,'BTC-USD'!$J$2:$L$410,3,FALSE)</f>
        <v>2.8801144079690921E-2</v>
      </c>
      <c r="J108" s="7"/>
      <c r="K108" t="s">
        <v>113</v>
      </c>
      <c r="L108" t="str">
        <f t="shared" si="14"/>
        <v>44369</v>
      </c>
      <c r="O108" s="3" t="d">
        <v>2021-06-22T17:29:59.99999979045242400</v>
      </c>
      <c r="P108" s="9">
        <f t="shared" si="16"/>
        <v>-4.8148148148148162E-2</v>
      </c>
      <c r="Q108" s="9">
        <f t="shared" si="17"/>
        <v>-5.9024807527801482E-2</v>
      </c>
      <c r="R108" s="9">
        <f t="shared" si="18"/>
        <v>-0.10990712074303399</v>
      </c>
      <c r="S108" s="12">
        <f t="shared" si="19"/>
        <v>2.8801144079690921E-2</v>
      </c>
      <c r="T108" s="10">
        <f t="shared" si="20"/>
        <v>-7.6949292227839083E-2</v>
      </c>
      <c r="U108" s="10">
        <f t="shared" si="21"/>
        <v>-8.7825951607492403E-2</v>
      </c>
      <c r="V108" s="10">
        <f t="shared" si="22"/>
        <v>-0.13870826482272491</v>
      </c>
      <c r="W108" s="12">
        <f t="shared" si="23"/>
        <v>0</v>
      </c>
      <c r="X108" s="10">
        <f t="shared" si="24"/>
        <v>-0.10575043630753</v>
      </c>
      <c r="Y108" s="10">
        <f t="shared" si="15"/>
        <v>-0.11662709568718332</v>
      </c>
      <c r="Z108" s="10">
        <f t="shared" si="25"/>
        <v>-0.16750940890241584</v>
      </c>
    </row>
    <row r="109" spans="1:26" hidden="1" x14ac:dyDescent="0.2">
      <c r="A109" s="3" t="d">
        <v>2021-06-23T17:29:59.99999979045242400</v>
      </c>
      <c r="B109" s="2">
        <v>8.27</v>
      </c>
      <c r="C109" s="2">
        <v>6152</v>
      </c>
      <c r="D109" s="2">
        <v>11.95</v>
      </c>
      <c r="E109" s="2">
        <v>63730</v>
      </c>
      <c r="F109">
        <v>33.85</v>
      </c>
      <c r="G109">
        <v>13293</v>
      </c>
      <c r="H109" s="7" t="e">
        <f>VLOOKUP(L109,price_all!$C$2:$E$105,3,FALSE)</f>
        <v>#N/A</v>
      </c>
      <c r="I109" s="8">
        <f>VLOOKUP(L109,'BTC-USD'!$J$2:$L$410,3,FALSE)</f>
        <v>3.401478433418581E-2</v>
      </c>
      <c r="J109" s="7"/>
      <c r="K109" t="s">
        <v>114</v>
      </c>
      <c r="L109" t="str">
        <f t="shared" si="14"/>
        <v>44370</v>
      </c>
      <c r="O109" s="3" t="d">
        <v>2021-06-23T17:29:59.99999979045242400</v>
      </c>
      <c r="P109" s="9">
        <f t="shared" si="16"/>
        <v>7.2632944228274932E-2</v>
      </c>
      <c r="Q109" s="9">
        <f t="shared" si="17"/>
        <v>8.6363636363636198E-2</v>
      </c>
      <c r="R109" s="9">
        <f t="shared" si="18"/>
        <v>0.17739130434782613</v>
      </c>
      <c r="S109" s="12">
        <f t="shared" si="19"/>
        <v>3.401478433418581E-2</v>
      </c>
      <c r="T109" s="10">
        <f t="shared" si="20"/>
        <v>3.8618159894089121E-2</v>
      </c>
      <c r="U109" s="10">
        <f t="shared" si="21"/>
        <v>5.2348852029450388E-2</v>
      </c>
      <c r="V109" s="10">
        <f t="shared" si="22"/>
        <v>0.14337652001364032</v>
      </c>
      <c r="W109" s="12">
        <f t="shared" si="23"/>
        <v>0</v>
      </c>
      <c r="X109" s="10">
        <f t="shared" si="24"/>
        <v>4.603375559903311E-3</v>
      </c>
      <c r="Y109" s="10">
        <f t="shared" si="15"/>
        <v>1.8334067695264578E-2</v>
      </c>
      <c r="Z109" s="10">
        <f t="shared" si="25"/>
        <v>0.10936173567945451</v>
      </c>
    </row>
    <row r="110" spans="1:26" hidden="1" x14ac:dyDescent="0.2">
      <c r="A110" s="3" t="d">
        <v>2021-06-24T17:29:59.99999979045242400</v>
      </c>
      <c r="B110" s="2">
        <v>8.51</v>
      </c>
      <c r="C110" s="2">
        <v>1170</v>
      </c>
      <c r="D110" s="2">
        <v>12.31</v>
      </c>
      <c r="E110" s="2">
        <v>11939</v>
      </c>
      <c r="F110">
        <v>33.880000000000003</v>
      </c>
      <c r="G110">
        <v>6100</v>
      </c>
      <c r="H110" s="7" t="e">
        <f>VLOOKUP(L110,price_all!$C$2:$E$105,3,FALSE)</f>
        <v>#N/A</v>
      </c>
      <c r="I110" s="8">
        <f>VLOOKUP(L110,'BTC-USD'!$J$2:$L$410,3,FALSE)</f>
        <v>2.9627710217554393E-2</v>
      </c>
      <c r="J110" s="7"/>
      <c r="K110" t="s">
        <v>115</v>
      </c>
      <c r="L110" t="str">
        <f t="shared" si="14"/>
        <v>44371</v>
      </c>
      <c r="O110" s="3" t="d">
        <v>2021-06-24T17:29:59.99999979045242400</v>
      </c>
      <c r="P110" s="9">
        <f t="shared" si="16"/>
        <v>2.9020556227327798E-2</v>
      </c>
      <c r="Q110" s="9">
        <f t="shared" si="17"/>
        <v>3.0125523012552335E-2</v>
      </c>
      <c r="R110" s="9">
        <f t="shared" si="18"/>
        <v>8.862629246677578E-4</v>
      </c>
      <c r="S110" s="12">
        <f t="shared" si="19"/>
        <v>2.9627710217554393E-2</v>
      </c>
      <c r="T110" s="10">
        <f t="shared" si="20"/>
        <v>-6.0715399022659433E-4</v>
      </c>
      <c r="U110" s="10">
        <f t="shared" si="21"/>
        <v>4.9781279499794273E-4</v>
      </c>
      <c r="V110" s="10">
        <f t="shared" si="22"/>
        <v>-2.8741447292886635E-2</v>
      </c>
      <c r="W110" s="12">
        <f t="shared" si="23"/>
        <v>0</v>
      </c>
      <c r="X110" s="10">
        <f t="shared" si="24"/>
        <v>-3.0234864207780987E-2</v>
      </c>
      <c r="Y110" s="10">
        <f t="shared" si="15"/>
        <v>-2.912989742255645E-2</v>
      </c>
      <c r="Z110" s="10">
        <f t="shared" si="25"/>
        <v>-5.8369157510441028E-2</v>
      </c>
    </row>
    <row r="111" spans="1:26" hidden="1" x14ac:dyDescent="0.2">
      <c r="A111" s="3" t="d">
        <v>2021-06-25T17:29:59.99999979045242400</v>
      </c>
      <c r="B111" s="2">
        <v>8.02</v>
      </c>
      <c r="C111" s="2">
        <v>5418</v>
      </c>
      <c r="D111" s="2">
        <v>11.65</v>
      </c>
      <c r="E111" s="2">
        <v>41060</v>
      </c>
      <c r="F111">
        <v>32.29</v>
      </c>
      <c r="G111">
        <v>953</v>
      </c>
      <c r="H111" s="7" t="e">
        <f>VLOOKUP(L111,price_all!$C$2:$E$105,3,FALSE)</f>
        <v>#N/A</v>
      </c>
      <c r="I111" s="8">
        <f>VLOOKUP(L111,'BTC-USD'!$J$2:$L$410,3,FALSE)</f>
        <v>-8.8070126628747691E-2</v>
      </c>
      <c r="J111" s="7"/>
      <c r="K111" t="s">
        <v>116</v>
      </c>
      <c r="L111" t="str">
        <f t="shared" si="14"/>
        <v>44372</v>
      </c>
      <c r="O111" s="3" t="d">
        <v>2021-06-25T17:29:59.99999979045242400</v>
      </c>
      <c r="P111" s="9">
        <f t="shared" si="16"/>
        <v>-5.7579318448883643E-2</v>
      </c>
      <c r="Q111" s="9">
        <f t="shared" si="17"/>
        <v>-5.3614947197400453E-2</v>
      </c>
      <c r="R111" s="9">
        <f t="shared" si="18"/>
        <v>-4.6930342384887913E-2</v>
      </c>
      <c r="S111" s="12">
        <f t="shared" si="19"/>
        <v>-8.8070126628747691E-2</v>
      </c>
      <c r="T111" s="10">
        <f t="shared" si="20"/>
        <v>3.0490808179864048E-2</v>
      </c>
      <c r="U111" s="10">
        <f t="shared" si="21"/>
        <v>3.4455179431347238E-2</v>
      </c>
      <c r="V111" s="10">
        <f t="shared" si="22"/>
        <v>4.1139784243859778E-2</v>
      </c>
      <c r="W111" s="12">
        <f t="shared" si="23"/>
        <v>0</v>
      </c>
      <c r="X111" s="10">
        <f t="shared" si="24"/>
        <v>0.11856093480861174</v>
      </c>
      <c r="Y111" s="10">
        <f t="shared" si="15"/>
        <v>0.12252530606009493</v>
      </c>
      <c r="Z111" s="10">
        <f t="shared" si="25"/>
        <v>0.12920991087260747</v>
      </c>
    </row>
    <row r="112" spans="1:26" hidden="1" x14ac:dyDescent="0.2">
      <c r="A112" s="3" t="d">
        <v>2021-06-28T17:29:59.99999979045242400</v>
      </c>
      <c r="B112" s="2">
        <v>8.5</v>
      </c>
      <c r="C112" s="2">
        <v>4865</v>
      </c>
      <c r="D112" s="2">
        <v>12.23</v>
      </c>
      <c r="E112" s="2">
        <v>46311</v>
      </c>
      <c r="F112">
        <v>34.33</v>
      </c>
      <c r="G112">
        <v>1590</v>
      </c>
      <c r="H112" s="7" t="e">
        <f>VLOOKUP(L112,price_all!$C$2:$E$105,3,FALSE)</f>
        <v>#N/A</v>
      </c>
      <c r="I112" s="8">
        <f>VLOOKUP(L112,'BTC-USD'!$J$2:$L$410,3,FALSE)</f>
        <v>-6.1208374760443052E-3</v>
      </c>
      <c r="J112" s="7"/>
      <c r="K112" t="s">
        <v>117</v>
      </c>
      <c r="L112" t="str">
        <f t="shared" si="14"/>
        <v>44375</v>
      </c>
      <c r="O112" s="3" t="d">
        <v>2021-06-28T17:29:59.99999979045242400</v>
      </c>
      <c r="P112" s="9">
        <f t="shared" si="16"/>
        <v>5.9850374064837952E-2</v>
      </c>
      <c r="Q112" s="9">
        <f t="shared" si="17"/>
        <v>4.9785407725321917E-2</v>
      </c>
      <c r="R112" s="9">
        <f t="shared" si="18"/>
        <v>6.3177454320223037E-2</v>
      </c>
      <c r="S112" s="12">
        <f t="shared" si="19"/>
        <v>-6.1208374760443052E-3</v>
      </c>
      <c r="T112" s="10">
        <f t="shared" si="20"/>
        <v>6.5971211540882257E-2</v>
      </c>
      <c r="U112" s="10">
        <f t="shared" si="21"/>
        <v>5.5906245201366223E-2</v>
      </c>
      <c r="V112" s="10">
        <f t="shared" si="22"/>
        <v>6.9298291796267342E-2</v>
      </c>
      <c r="W112" s="12">
        <f t="shared" si="23"/>
        <v>0</v>
      </c>
      <c r="X112" s="10">
        <f t="shared" si="24"/>
        <v>7.2092049016926563E-2</v>
      </c>
      <c r="Y112" s="10">
        <f t="shared" si="15"/>
        <v>6.2027082677410528E-2</v>
      </c>
      <c r="Z112" s="10">
        <f t="shared" si="25"/>
        <v>7.5419129272311647E-2</v>
      </c>
    </row>
    <row r="113" spans="1:26" hidden="1" x14ac:dyDescent="0.2">
      <c r="A113" s="3" t="d">
        <v>2021-06-29T17:29:59.99999979045242400</v>
      </c>
      <c r="B113" s="2">
        <v>8.92</v>
      </c>
      <c r="C113" s="2">
        <v>4678</v>
      </c>
      <c r="D113" s="2">
        <v>12.92</v>
      </c>
      <c r="E113" s="2">
        <v>51314</v>
      </c>
      <c r="F113">
        <v>35.19</v>
      </c>
      <c r="G113">
        <v>3044</v>
      </c>
      <c r="H113" s="7" t="e">
        <f>VLOOKUP(L113,price_all!$C$2:$E$105,3,FALSE)</f>
        <v>#N/A</v>
      </c>
      <c r="I113" s="8">
        <f>VLOOKUP(L113,'BTC-USD'!$J$2:$L$410,3,FALSE)</f>
        <v>4.1198581151044467E-2</v>
      </c>
      <c r="J113" s="7"/>
      <c r="K113" t="s">
        <v>118</v>
      </c>
      <c r="L113" t="str">
        <f t="shared" si="14"/>
        <v>44376</v>
      </c>
      <c r="O113" s="3" t="d">
        <v>2021-06-29T17:29:59.99999979045242400</v>
      </c>
      <c r="P113" s="9">
        <f t="shared" si="16"/>
        <v>4.9411764705882266E-2</v>
      </c>
      <c r="Q113" s="9">
        <f t="shared" si="17"/>
        <v>5.6418642681929532E-2</v>
      </c>
      <c r="R113" s="9">
        <f t="shared" si="18"/>
        <v>2.5050975822895394E-2</v>
      </c>
      <c r="S113" s="12">
        <f t="shared" si="19"/>
        <v>4.1198581151044467E-2</v>
      </c>
      <c r="T113" s="10">
        <f t="shared" si="20"/>
        <v>8.2131835548377996E-3</v>
      </c>
      <c r="U113" s="10">
        <f t="shared" si="21"/>
        <v>1.5220061530885065E-2</v>
      </c>
      <c r="V113" s="10">
        <f t="shared" si="22"/>
        <v>-1.6147605328149073E-2</v>
      </c>
      <c r="W113" s="12">
        <f t="shared" si="23"/>
        <v>0</v>
      </c>
      <c r="X113" s="10">
        <f t="shared" si="24"/>
        <v>-3.2985397596206667E-2</v>
      </c>
      <c r="Y113" s="10">
        <f t="shared" si="15"/>
        <v>-2.5978519620159402E-2</v>
      </c>
      <c r="Z113" s="10">
        <f t="shared" si="25"/>
        <v>-5.7346186479193539E-2</v>
      </c>
    </row>
    <row r="114" spans="1:26" hidden="1" x14ac:dyDescent="0.2">
      <c r="A114" s="3" t="d">
        <v>2021-06-30T17:29:59.99999979045242400</v>
      </c>
      <c r="B114" s="2">
        <v>8.57</v>
      </c>
      <c r="C114" s="2">
        <v>1426</v>
      </c>
      <c r="D114" s="2">
        <v>12.34</v>
      </c>
      <c r="E114" s="2">
        <v>11520</v>
      </c>
      <c r="F114">
        <v>34.17</v>
      </c>
      <c r="G114">
        <v>1821</v>
      </c>
      <c r="H114" s="7" t="e">
        <f>VLOOKUP(L114,price_all!$C$2:$E$105,3,FALSE)</f>
        <v>#N/A</v>
      </c>
      <c r="I114" s="8">
        <f>VLOOKUP(L114,'BTC-USD'!$J$2:$L$410,3,FALSE)</f>
        <v>-2.4248125692569733E-2</v>
      </c>
      <c r="J114" s="7"/>
      <c r="K114" t="s">
        <v>119</v>
      </c>
      <c r="L114" t="str">
        <f t="shared" si="14"/>
        <v>44377</v>
      </c>
      <c r="O114" s="3" t="d">
        <v>2021-06-30T17:29:59.99999979045242400</v>
      </c>
      <c r="P114" s="9">
        <f t="shared" si="16"/>
        <v>-3.9237668161434924E-2</v>
      </c>
      <c r="Q114" s="9">
        <f t="shared" si="17"/>
        <v>-4.4891640866873028E-2</v>
      </c>
      <c r="R114" s="9">
        <f t="shared" si="18"/>
        <v>-2.8985507246376718E-2</v>
      </c>
      <c r="S114" s="12">
        <f t="shared" si="19"/>
        <v>-2.4248125692569733E-2</v>
      </c>
      <c r="T114" s="10">
        <f t="shared" si="20"/>
        <v>-1.4989542468865191E-2</v>
      </c>
      <c r="U114" s="10">
        <f t="shared" si="21"/>
        <v>-2.0643515174303295E-2</v>
      </c>
      <c r="V114" s="10">
        <f t="shared" si="22"/>
        <v>-4.7373815538069852E-3</v>
      </c>
      <c r="W114" s="12">
        <f t="shared" si="23"/>
        <v>0</v>
      </c>
      <c r="X114" s="10">
        <f t="shared" si="24"/>
        <v>9.2585832237045418E-3</v>
      </c>
      <c r="Y114" s="10">
        <f t="shared" si="15"/>
        <v>3.6046105182664379E-3</v>
      </c>
      <c r="Z114" s="10">
        <f t="shared" si="25"/>
        <v>1.9510744138762748E-2</v>
      </c>
    </row>
    <row r="115" spans="1:26" hidden="1" x14ac:dyDescent="0.2">
      <c r="A115" s="3" t="d">
        <v>2021-07-01T17:29:59.99999979045242400</v>
      </c>
      <c r="B115" s="2">
        <v>8.16</v>
      </c>
      <c r="C115" s="2">
        <v>1058</v>
      </c>
      <c r="D115" s="2">
        <v>11.92</v>
      </c>
      <c r="E115" s="2">
        <v>35566</v>
      </c>
      <c r="F115">
        <v>33.020000000000003</v>
      </c>
      <c r="G115">
        <v>5485</v>
      </c>
      <c r="H115" s="7" t="e">
        <f>VLOOKUP(L115,price_all!$C$2:$E$105,3,FALSE)</f>
        <v>#N/A</v>
      </c>
      <c r="I115" s="8">
        <f>VLOOKUP(L115,'BTC-USD'!$J$2:$L$410,3,FALSE)</f>
        <v>-4.2041565500469225E-2</v>
      </c>
      <c r="J115" s="7"/>
      <c r="K115" t="s">
        <v>120</v>
      </c>
      <c r="L115" t="str">
        <f t="shared" si="14"/>
        <v>44378</v>
      </c>
      <c r="O115" s="3" t="d">
        <v>2021-07-01T17:29:59.99999979045242400</v>
      </c>
      <c r="P115" s="9">
        <f t="shared" si="16"/>
        <v>-4.7841306884480739E-2</v>
      </c>
      <c r="Q115" s="9">
        <f t="shared" si="17"/>
        <v>-3.4035656401944836E-2</v>
      </c>
      <c r="R115" s="9">
        <f t="shared" si="18"/>
        <v>-3.3655253146034458E-2</v>
      </c>
      <c r="S115" s="12">
        <f t="shared" si="19"/>
        <v>-4.2041565500469225E-2</v>
      </c>
      <c r="T115" s="10">
        <f t="shared" si="20"/>
        <v>-5.7997413840115142E-3</v>
      </c>
      <c r="U115" s="10">
        <f t="shared" si="21"/>
        <v>8.0059090985243886E-3</v>
      </c>
      <c r="V115" s="10">
        <f t="shared" si="22"/>
        <v>8.3863123544347662E-3</v>
      </c>
      <c r="W115" s="12">
        <f t="shared" si="23"/>
        <v>0</v>
      </c>
      <c r="X115" s="10">
        <f t="shared" si="24"/>
        <v>3.624182411645771E-2</v>
      </c>
      <c r="Y115" s="10">
        <f t="shared" si="15"/>
        <v>5.0047474598993613E-2</v>
      </c>
      <c r="Z115" s="10">
        <f t="shared" si="25"/>
        <v>5.0427877854903991E-2</v>
      </c>
    </row>
    <row r="116" spans="1:26" hidden="1" x14ac:dyDescent="0.2">
      <c r="A116" s="3" t="d">
        <v>2021-07-02T17:29:59.99999979045242400</v>
      </c>
      <c r="B116" s="2">
        <v>8.27</v>
      </c>
      <c r="C116" s="2">
        <v>1064</v>
      </c>
      <c r="D116" s="2">
        <v>11.9</v>
      </c>
      <c r="E116" s="2">
        <v>4085</v>
      </c>
      <c r="F116">
        <v>32.97</v>
      </c>
      <c r="G116">
        <v>1785</v>
      </c>
      <c r="H116" s="7" t="e">
        <f>VLOOKUP(L116,price_all!$C$2:$E$105,3,FALSE)</f>
        <v>#N/A</v>
      </c>
      <c r="I116" s="8">
        <f>VLOOKUP(L116,'BTC-USD'!$J$2:$L$410,3,FALSE)</f>
        <v>7.3694569304625368E-3</v>
      </c>
      <c r="J116" s="7"/>
      <c r="K116" t="s">
        <v>121</v>
      </c>
      <c r="L116" t="str">
        <f t="shared" si="14"/>
        <v>44379</v>
      </c>
      <c r="O116" s="3" t="d">
        <v>2021-07-02T17:29:59.99999979045242400</v>
      </c>
      <c r="P116" s="9">
        <f t="shared" si="16"/>
        <v>1.3480392156862697E-2</v>
      </c>
      <c r="Q116" s="9">
        <f t="shared" si="17"/>
        <v>-1.6778523489932029E-3</v>
      </c>
      <c r="R116" s="9">
        <f t="shared" si="18"/>
        <v>-1.5142337976984388E-3</v>
      </c>
      <c r="S116" s="12">
        <f t="shared" si="19"/>
        <v>7.3694569304625368E-3</v>
      </c>
      <c r="T116" s="10">
        <f t="shared" si="20"/>
        <v>6.1109352264001604E-3</v>
      </c>
      <c r="U116" s="10">
        <f t="shared" si="21"/>
        <v>-9.0473092794557397E-3</v>
      </c>
      <c r="V116" s="10">
        <f t="shared" si="22"/>
        <v>-8.8836907281609756E-3</v>
      </c>
      <c r="W116" s="12">
        <f t="shared" si="23"/>
        <v>0</v>
      </c>
      <c r="X116" s="10">
        <f t="shared" si="24"/>
        <v>-1.2585217040623764E-3</v>
      </c>
      <c r="Y116" s="10">
        <f t="shared" si="15"/>
        <v>-1.6416766209918277E-2</v>
      </c>
      <c r="Z116" s="10">
        <f t="shared" si="25"/>
        <v>-1.6253147658623512E-2</v>
      </c>
    </row>
    <row r="117" spans="1:26" hidden="1" x14ac:dyDescent="0.2">
      <c r="A117" s="3" t="d">
        <v>2021-07-05T17:29:59.99999979045242400</v>
      </c>
      <c r="B117" s="2">
        <v>8.26</v>
      </c>
      <c r="C117" s="2">
        <v>1498</v>
      </c>
      <c r="D117" s="2">
        <v>11.98</v>
      </c>
      <c r="E117" s="2">
        <v>19972</v>
      </c>
      <c r="F117">
        <v>33.54</v>
      </c>
      <c r="G117">
        <v>5536</v>
      </c>
      <c r="H117" s="7" t="e">
        <f>VLOOKUP(L117,price_all!$C$2:$E$105,3,FALSE)</f>
        <v>#N/A</v>
      </c>
      <c r="I117" s="8">
        <f>VLOOKUP(L117,'BTC-USD'!$J$2:$L$410,3,FALSE)</f>
        <v>-4.4914578705502306E-2</v>
      </c>
      <c r="J117" s="7"/>
      <c r="K117" t="s">
        <v>122</v>
      </c>
      <c r="L117" t="str">
        <f t="shared" si="14"/>
        <v>44382</v>
      </c>
      <c r="O117" s="3" t="d">
        <v>2021-07-05T17:29:59.99999979045242400</v>
      </c>
      <c r="P117" s="9">
        <f t="shared" si="16"/>
        <v>-1.2091898428052694E-3</v>
      </c>
      <c r="Q117" s="9">
        <f t="shared" si="17"/>
        <v>6.7226890756302282E-3</v>
      </c>
      <c r="R117" s="9">
        <f t="shared" si="18"/>
        <v>1.7288444040036488E-2</v>
      </c>
      <c r="S117" s="12">
        <f t="shared" si="19"/>
        <v>-4.4914578705502306E-2</v>
      </c>
      <c r="T117" s="10">
        <f t="shared" si="20"/>
        <v>4.3705388862697037E-2</v>
      </c>
      <c r="U117" s="10">
        <f t="shared" si="21"/>
        <v>5.1637267781132534E-2</v>
      </c>
      <c r="V117" s="10">
        <f t="shared" si="22"/>
        <v>6.2203022745538794E-2</v>
      </c>
      <c r="W117" s="12">
        <f t="shared" si="23"/>
        <v>0</v>
      </c>
      <c r="X117" s="10">
        <f t="shared" si="24"/>
        <v>8.8619967568199343E-2</v>
      </c>
      <c r="Y117" s="10">
        <f t="shared" si="15"/>
        <v>9.655184648663484E-2</v>
      </c>
      <c r="Z117" s="10">
        <f t="shared" si="25"/>
        <v>0.1071176014510411</v>
      </c>
    </row>
    <row r="118" spans="1:26" hidden="1" x14ac:dyDescent="0.2">
      <c r="A118" s="3" t="d">
        <v>2021-07-06T17:29:59.99999979045242400</v>
      </c>
      <c r="B118" s="2">
        <v>8.36</v>
      </c>
      <c r="C118" s="2">
        <v>865</v>
      </c>
      <c r="D118" s="2">
        <v>12.08</v>
      </c>
      <c r="E118" s="2">
        <v>8130</v>
      </c>
      <c r="F118">
        <v>34.159999999999997</v>
      </c>
      <c r="G118">
        <v>500</v>
      </c>
      <c r="H118" s="7" t="e">
        <f>VLOOKUP(L118,price_all!$C$2:$E$105,3,FALSE)</f>
        <v>#N/A</v>
      </c>
      <c r="I118" s="8">
        <f>VLOOKUP(L118,'BTC-USD'!$J$2:$L$410,3,FALSE)</f>
        <v>1.6018176957715236E-2</v>
      </c>
      <c r="J118" s="7"/>
      <c r="K118" t="s">
        <v>123</v>
      </c>
      <c r="L118" t="str">
        <f t="shared" si="14"/>
        <v>44383</v>
      </c>
      <c r="O118" s="3" t="d">
        <v>2021-07-06T17:29:59.99999979045242400</v>
      </c>
      <c r="P118" s="9">
        <f t="shared" si="16"/>
        <v>1.2106537530266248E-2</v>
      </c>
      <c r="Q118" s="9">
        <f t="shared" si="17"/>
        <v>8.3472454090149917E-3</v>
      </c>
      <c r="R118" s="9">
        <f t="shared" si="18"/>
        <v>1.8485390578413696E-2</v>
      </c>
      <c r="S118" s="12">
        <f t="shared" si="19"/>
        <v>1.6018176957715236E-2</v>
      </c>
      <c r="T118" s="10">
        <f t="shared" si="20"/>
        <v>-3.9116394274489874E-3</v>
      </c>
      <c r="U118" s="10">
        <f t="shared" si="21"/>
        <v>-7.6709315487002439E-3</v>
      </c>
      <c r="V118" s="10">
        <f t="shared" si="22"/>
        <v>2.4672136206984607E-3</v>
      </c>
      <c r="W118" s="12">
        <f t="shared" si="23"/>
        <v>0</v>
      </c>
      <c r="X118" s="10">
        <f t="shared" si="24"/>
        <v>-1.9929816385164223E-2</v>
      </c>
      <c r="Y118" s="10">
        <f t="shared" si="15"/>
        <v>-2.3689108506415479E-2</v>
      </c>
      <c r="Z118" s="10">
        <f t="shared" si="25"/>
        <v>-1.3550963337016775E-2</v>
      </c>
    </row>
    <row r="119" spans="1:26" hidden="1" x14ac:dyDescent="0.2">
      <c r="A119" s="3" t="d">
        <v>2021-07-07T17:29:59.99999979045242400</v>
      </c>
      <c r="B119" s="2">
        <v>8.5399999999999991</v>
      </c>
      <c r="C119" s="2">
        <v>2214</v>
      </c>
      <c r="D119" s="2">
        <v>12.35</v>
      </c>
      <c r="E119" s="2">
        <v>55700</v>
      </c>
      <c r="F119">
        <v>34.630000000000003</v>
      </c>
      <c r="G119">
        <v>99</v>
      </c>
      <c r="H119" s="7" t="e">
        <f>VLOOKUP(L119,price_all!$C$2:$E$105,3,FALSE)</f>
        <v>#N/A</v>
      </c>
      <c r="I119" s="8">
        <f>VLOOKUP(L119,'BTC-USD'!$J$2:$L$410,3,FALSE)</f>
        <v>-1.0560070365426388E-2</v>
      </c>
      <c r="J119" s="7"/>
      <c r="K119" t="s">
        <v>124</v>
      </c>
      <c r="L119" t="str">
        <f t="shared" si="14"/>
        <v>44384</v>
      </c>
      <c r="O119" s="3" t="d">
        <v>2021-07-07T17:29:59.99999979045242400</v>
      </c>
      <c r="P119" s="9">
        <f t="shared" si="16"/>
        <v>2.1531100478468845E-2</v>
      </c>
      <c r="Q119" s="9">
        <f t="shared" si="17"/>
        <v>2.2350993377483475E-2</v>
      </c>
      <c r="R119" s="9">
        <f t="shared" si="18"/>
        <v>1.3758782201405362E-2</v>
      </c>
      <c r="S119" s="12">
        <f t="shared" si="19"/>
        <v>-1.0560070365426388E-2</v>
      </c>
      <c r="T119" s="10">
        <f t="shared" si="20"/>
        <v>3.2091170843895234E-2</v>
      </c>
      <c r="U119" s="10">
        <f t="shared" si="21"/>
        <v>3.2911063742909863E-2</v>
      </c>
      <c r="V119" s="10">
        <f t="shared" si="22"/>
        <v>2.431885256683175E-2</v>
      </c>
      <c r="W119" s="12">
        <f t="shared" si="23"/>
        <v>0</v>
      </c>
      <c r="X119" s="10">
        <f t="shared" si="24"/>
        <v>4.2651241209321622E-2</v>
      </c>
      <c r="Y119" s="10">
        <f t="shared" si="15"/>
        <v>4.3471134108336251E-2</v>
      </c>
      <c r="Z119" s="10">
        <f t="shared" si="25"/>
        <v>3.4878922932258138E-2</v>
      </c>
    </row>
    <row r="120" spans="1:26" hidden="1" x14ac:dyDescent="0.2">
      <c r="A120" s="3" t="d">
        <v>2021-07-08T17:29:59.99999979045242400</v>
      </c>
      <c r="B120" s="2">
        <v>8.07</v>
      </c>
      <c r="C120" s="2">
        <v>3796</v>
      </c>
      <c r="D120" s="2">
        <v>11.68</v>
      </c>
      <c r="E120" s="2">
        <v>57798</v>
      </c>
      <c r="F120">
        <v>32.47</v>
      </c>
      <c r="G120">
        <v>4367</v>
      </c>
      <c r="H120" s="7" t="e">
        <f>VLOOKUP(L120,price_all!$C$2:$E$105,3,FALSE)</f>
        <v>#N/A</v>
      </c>
      <c r="I120" s="8">
        <f>VLOOKUP(L120,'BTC-USD'!$J$2:$L$410,3,FALSE)</f>
        <v>-2.9032121920273268E-2</v>
      </c>
      <c r="J120" s="7"/>
      <c r="K120" t="s">
        <v>125</v>
      </c>
      <c r="L120" t="str">
        <f t="shared" si="14"/>
        <v>44385</v>
      </c>
      <c r="O120" s="3" t="d">
        <v>2021-07-08T17:29:59.99999979045242400</v>
      </c>
      <c r="P120" s="9">
        <f t="shared" si="16"/>
        <v>-5.5035128805620448E-2</v>
      </c>
      <c r="Q120" s="9">
        <f t="shared" si="17"/>
        <v>-5.4251012145749011E-2</v>
      </c>
      <c r="R120" s="9">
        <f t="shared" si="18"/>
        <v>-6.2373664452786692E-2</v>
      </c>
      <c r="S120" s="12">
        <f t="shared" si="19"/>
        <v>-2.9032121920273268E-2</v>
      </c>
      <c r="T120" s="10">
        <f t="shared" si="20"/>
        <v>-2.600300688534718E-2</v>
      </c>
      <c r="U120" s="10">
        <f t="shared" si="21"/>
        <v>-2.5218890225475743E-2</v>
      </c>
      <c r="V120" s="10">
        <f t="shared" si="22"/>
        <v>-3.3341542532513424E-2</v>
      </c>
      <c r="W120" s="12">
        <f t="shared" si="23"/>
        <v>0</v>
      </c>
      <c r="X120" s="10">
        <f t="shared" si="24"/>
        <v>3.0291150349260887E-3</v>
      </c>
      <c r="Y120" s="10">
        <f t="shared" si="15"/>
        <v>3.8132316947975253E-3</v>
      </c>
      <c r="Z120" s="10">
        <f t="shared" si="25"/>
        <v>-4.3094206122401557E-3</v>
      </c>
    </row>
    <row r="121" spans="1:26" hidden="1" x14ac:dyDescent="0.2">
      <c r="A121" s="3" t="d">
        <v>2021-07-09T17:29:59.99999979045242400</v>
      </c>
      <c r="B121" s="2">
        <v>8.16</v>
      </c>
      <c r="C121" s="2">
        <v>279</v>
      </c>
      <c r="D121" s="2">
        <v>11.92</v>
      </c>
      <c r="E121" s="2">
        <v>42699</v>
      </c>
      <c r="F121">
        <v>33.21</v>
      </c>
      <c r="G121">
        <v>9486</v>
      </c>
      <c r="H121" s="7" t="e">
        <f>VLOOKUP(L121,price_all!$C$2:$E$105,3,FALSE)</f>
        <v>#N/A</v>
      </c>
      <c r="I121" s="8">
        <f>VLOOKUP(L121,'BTC-USD'!$J$2:$L$410,3,FALSE)</f>
        <v>2.8196781705345453E-2</v>
      </c>
      <c r="J121" s="7"/>
      <c r="K121" t="s">
        <v>126</v>
      </c>
      <c r="L121" t="str">
        <f t="shared" si="14"/>
        <v>44386</v>
      </c>
      <c r="O121" s="3" t="d">
        <v>2021-07-09T17:29:59.99999979045242400</v>
      </c>
      <c r="P121" s="9">
        <f t="shared" si="16"/>
        <v>1.1152416356877248E-2</v>
      </c>
      <c r="Q121" s="9">
        <f t="shared" si="17"/>
        <v>2.0547945205479534E-2</v>
      </c>
      <c r="R121" s="9">
        <f t="shared" si="18"/>
        <v>2.2790267939636566E-2</v>
      </c>
      <c r="S121" s="12">
        <f t="shared" si="19"/>
        <v>2.8196781705345453E-2</v>
      </c>
      <c r="T121" s="10">
        <f t="shared" si="20"/>
        <v>-1.7044365348468205E-2</v>
      </c>
      <c r="U121" s="10">
        <f t="shared" si="21"/>
        <v>-7.6488364998659186E-3</v>
      </c>
      <c r="V121" s="10">
        <f t="shared" si="22"/>
        <v>-5.4065137657088869E-3</v>
      </c>
      <c r="W121" s="12">
        <f t="shared" si="23"/>
        <v>0</v>
      </c>
      <c r="X121" s="10">
        <f t="shared" si="24"/>
        <v>-4.5241147053813657E-2</v>
      </c>
      <c r="Y121" s="10">
        <f t="shared" si="15"/>
        <v>-3.5845618205211371E-2</v>
      </c>
      <c r="Z121" s="10">
        <f t="shared" si="25"/>
        <v>-3.360329547105434E-2</v>
      </c>
    </row>
    <row r="122" spans="1:26" hidden="1" x14ac:dyDescent="0.2">
      <c r="A122" s="3" t="d">
        <v>2021-07-12T17:29:59.99999979045242400</v>
      </c>
      <c r="B122" s="2">
        <v>8.2200000000000006</v>
      </c>
      <c r="C122" s="2">
        <v>340</v>
      </c>
      <c r="D122" s="2">
        <v>11.9</v>
      </c>
      <c r="E122" s="2">
        <v>87640</v>
      </c>
      <c r="F122">
        <v>33.659999999999997</v>
      </c>
      <c r="G122">
        <v>16320</v>
      </c>
      <c r="H122" s="7" t="e">
        <f>VLOOKUP(L122,price_all!$C$2:$E$105,3,FALSE)</f>
        <v>#N/A</v>
      </c>
      <c r="I122" s="8">
        <f>VLOOKUP(L122,'BTC-USD'!$J$2:$L$410,3,FALSE)</f>
        <v>-3.3671322149549265E-2</v>
      </c>
      <c r="J122" s="7"/>
      <c r="K122" t="s">
        <v>127</v>
      </c>
      <c r="L122" t="str">
        <f t="shared" si="14"/>
        <v>44389</v>
      </c>
      <c r="O122" s="3" t="d">
        <v>2021-07-12T17:29:59.99999979045242400</v>
      </c>
      <c r="P122" s="9">
        <f t="shared" si="16"/>
        <v>7.3529411764705621E-3</v>
      </c>
      <c r="Q122" s="9">
        <f t="shared" si="17"/>
        <v>-1.6778523489932029E-3</v>
      </c>
      <c r="R122" s="9">
        <f t="shared" si="18"/>
        <v>1.3550135501354976E-2</v>
      </c>
      <c r="S122" s="12">
        <f t="shared" si="19"/>
        <v>-3.3671322149549265E-2</v>
      </c>
      <c r="T122" s="10">
        <f t="shared" si="20"/>
        <v>4.1024263326019828E-2</v>
      </c>
      <c r="U122" s="10">
        <f t="shared" si="21"/>
        <v>3.1993469800556062E-2</v>
      </c>
      <c r="V122" s="10">
        <f t="shared" si="22"/>
        <v>4.7221457650904242E-2</v>
      </c>
      <c r="W122" s="12">
        <f t="shared" si="23"/>
        <v>0</v>
      </c>
      <c r="X122" s="10">
        <f t="shared" si="24"/>
        <v>7.4695585475569093E-2</v>
      </c>
      <c r="Y122" s="10">
        <f t="shared" si="15"/>
        <v>6.5664791950105328E-2</v>
      </c>
      <c r="Z122" s="10">
        <f t="shared" si="25"/>
        <v>8.0892779800453507E-2</v>
      </c>
    </row>
    <row r="123" spans="1:26" hidden="1" x14ac:dyDescent="0.2">
      <c r="A123" s="3" t="d">
        <v>2021-07-13T17:29:59.99999979045242400</v>
      </c>
      <c r="B123" s="2">
        <v>8.0500000000000007</v>
      </c>
      <c r="C123" s="2">
        <v>2096</v>
      </c>
      <c r="D123" s="2">
        <v>11.56</v>
      </c>
      <c r="E123" s="2">
        <v>6644</v>
      </c>
      <c r="F123">
        <v>32.369999999999997</v>
      </c>
      <c r="G123">
        <v>2776</v>
      </c>
      <c r="H123" s="7" t="e">
        <f>VLOOKUP(L123,price_all!$C$2:$E$105,3,FALSE)</f>
        <v>#N/A</v>
      </c>
      <c r="I123" s="8">
        <f>VLOOKUP(L123,'BTC-USD'!$J$2:$L$410,3,FALSE)</f>
        <v>-1.1388007853798565E-2</v>
      </c>
      <c r="J123" s="7"/>
      <c r="K123" t="s">
        <v>128</v>
      </c>
      <c r="L123" t="str">
        <f t="shared" si="14"/>
        <v>44390</v>
      </c>
      <c r="O123" s="3" t="d">
        <v>2021-07-13T17:29:59.99999979045242400</v>
      </c>
      <c r="P123" s="9">
        <f t="shared" si="16"/>
        <v>-2.0681265206812682E-2</v>
      </c>
      <c r="Q123" s="9">
        <f t="shared" si="17"/>
        <v>-2.8571428571428581E-2</v>
      </c>
      <c r="R123" s="9">
        <f t="shared" si="18"/>
        <v>-3.8324420677361859E-2</v>
      </c>
      <c r="S123" s="12">
        <f t="shared" si="19"/>
        <v>-1.1388007853798565E-2</v>
      </c>
      <c r="T123" s="10">
        <f t="shared" si="20"/>
        <v>-9.2932573530141172E-3</v>
      </c>
      <c r="U123" s="10">
        <f t="shared" si="21"/>
        <v>-1.7183420717630016E-2</v>
      </c>
      <c r="V123" s="10">
        <f t="shared" si="22"/>
        <v>-2.6936412823563294E-2</v>
      </c>
      <c r="W123" s="12">
        <f t="shared" si="23"/>
        <v>0</v>
      </c>
      <c r="X123" s="10">
        <f t="shared" si="24"/>
        <v>2.094750500784448E-3</v>
      </c>
      <c r="Y123" s="10">
        <f t="shared" si="15"/>
        <v>-5.7954128638314506E-3</v>
      </c>
      <c r="Z123" s="10">
        <f t="shared" si="25"/>
        <v>-1.5548404969764729E-2</v>
      </c>
    </row>
    <row r="124" spans="1:26" hidden="1" x14ac:dyDescent="0.2">
      <c r="A124" s="3" t="d">
        <v>2021-07-14T17:29:59.99999979045242400</v>
      </c>
      <c r="B124" s="2">
        <v>8.1</v>
      </c>
      <c r="C124" s="2">
        <v>11051</v>
      </c>
      <c r="D124" s="2">
        <v>11.68</v>
      </c>
      <c r="E124" s="2">
        <v>332506</v>
      </c>
      <c r="F124">
        <v>32.76</v>
      </c>
      <c r="G124">
        <v>105225</v>
      </c>
      <c r="H124" s="7" t="e">
        <f>VLOOKUP(L124,price_all!$C$2:$E$105,3,FALSE)</f>
        <v>#N/A</v>
      </c>
      <c r="I124" s="8">
        <f>VLOOKUP(L124,'BTC-USD'!$J$2:$L$410,3,FALSE)</f>
        <v>2.9195184551455977E-3</v>
      </c>
      <c r="J124" s="7"/>
      <c r="K124" t="s">
        <v>129</v>
      </c>
      <c r="L124" t="str">
        <f t="shared" si="14"/>
        <v>44391</v>
      </c>
      <c r="O124" s="3" t="d">
        <v>2021-07-14T17:29:59.99999979045242400</v>
      </c>
      <c r="P124" s="9">
        <f t="shared" si="16"/>
        <v>6.2111801242235032E-3</v>
      </c>
      <c r="Q124" s="9">
        <f t="shared" si="17"/>
        <v>1.0380622837370179E-2</v>
      </c>
      <c r="R124" s="9">
        <f t="shared" si="18"/>
        <v>1.2048192771084265E-2</v>
      </c>
      <c r="S124" s="12">
        <f t="shared" si="19"/>
        <v>2.9195184551455977E-3</v>
      </c>
      <c r="T124" s="10">
        <f t="shared" si="20"/>
        <v>3.2916616690779055E-3</v>
      </c>
      <c r="U124" s="10">
        <f t="shared" si="21"/>
        <v>7.4611043822245815E-3</v>
      </c>
      <c r="V124" s="10">
        <f t="shared" si="22"/>
        <v>9.1286743159386674E-3</v>
      </c>
      <c r="W124" s="12">
        <f t="shared" si="23"/>
        <v>0</v>
      </c>
      <c r="X124" s="10">
        <f t="shared" si="24"/>
        <v>3.7214321393230776E-4</v>
      </c>
      <c r="Y124" s="10">
        <f t="shared" si="15"/>
        <v>4.5415859270789838E-3</v>
      </c>
      <c r="Z124" s="10">
        <f t="shared" si="25"/>
        <v>6.2091558607930697E-3</v>
      </c>
    </row>
    <row r="125" spans="1:26" hidden="1" x14ac:dyDescent="0.2">
      <c r="A125" s="3" t="d">
        <v>2021-07-15T17:29:59.99999979045242400</v>
      </c>
      <c r="B125" s="2">
        <v>7.81</v>
      </c>
      <c r="C125" s="2">
        <v>2206</v>
      </c>
      <c r="D125" s="2">
        <v>11.29</v>
      </c>
      <c r="E125" s="2">
        <v>23882</v>
      </c>
      <c r="F125">
        <v>31.59</v>
      </c>
      <c r="G125">
        <v>909</v>
      </c>
      <c r="H125" s="7" t="e">
        <f>VLOOKUP(L125,price_all!$C$2:$E$105,3,FALSE)</f>
        <v>#N/A</v>
      </c>
      <c r="I125" s="8">
        <f>VLOOKUP(L125,'BTC-USD'!$J$2:$L$410,3,FALSE)</f>
        <v>-2.9701235850479346E-2</v>
      </c>
      <c r="J125" s="7"/>
      <c r="K125" t="s">
        <v>130</v>
      </c>
      <c r="L125" t="str">
        <f t="shared" si="14"/>
        <v>44392</v>
      </c>
      <c r="O125" s="3" t="d">
        <v>2021-07-15T17:29:59.99999979045242400</v>
      </c>
      <c r="P125" s="9">
        <f t="shared" si="16"/>
        <v>-3.5802469135802428E-2</v>
      </c>
      <c r="Q125" s="9">
        <f t="shared" si="17"/>
        <v>-3.339041095890416E-2</v>
      </c>
      <c r="R125" s="9">
        <f t="shared" si="18"/>
        <v>-3.5714285714285698E-2</v>
      </c>
      <c r="S125" s="12">
        <f t="shared" si="19"/>
        <v>-2.9701235850479346E-2</v>
      </c>
      <c r="T125" s="10">
        <f t="shared" si="20"/>
        <v>-6.1012332853230822E-3</v>
      </c>
      <c r="U125" s="10">
        <f t="shared" si="21"/>
        <v>-3.6891751084248137E-3</v>
      </c>
      <c r="V125" s="10">
        <f t="shared" si="22"/>
        <v>-6.0130498638063523E-3</v>
      </c>
      <c r="W125" s="12">
        <f t="shared" si="23"/>
        <v>0</v>
      </c>
      <c r="X125" s="10">
        <f t="shared" si="24"/>
        <v>2.3600002565156264E-2</v>
      </c>
      <c r="Y125" s="10">
        <f t="shared" si="15"/>
        <v>2.6012060742054532E-2</v>
      </c>
      <c r="Z125" s="10">
        <f t="shared" si="25"/>
        <v>2.3688185986672994E-2</v>
      </c>
    </row>
    <row r="126" spans="1:26" hidden="1" x14ac:dyDescent="0.2">
      <c r="A126" s="3" t="d">
        <v>2021-07-16T17:29:59.99999979045242400</v>
      </c>
      <c r="B126" s="2">
        <v>7.85</v>
      </c>
      <c r="C126" s="2">
        <v>1211</v>
      </c>
      <c r="D126" s="2">
        <v>11.33</v>
      </c>
      <c r="E126" s="2">
        <v>11686</v>
      </c>
      <c r="F126">
        <v>31.55</v>
      </c>
      <c r="G126">
        <v>10051</v>
      </c>
      <c r="H126" s="7" t="e">
        <f>VLOOKUP(L126,price_all!$C$2:$E$105,3,FALSE)</f>
        <v>#N/A</v>
      </c>
      <c r="I126" s="8">
        <f>VLOOKUP(L126,'BTC-USD'!$J$2:$L$410,3,FALSE)</f>
        <v>-1.445838363635521E-2</v>
      </c>
      <c r="J126" s="7"/>
      <c r="K126" t="s">
        <v>131</v>
      </c>
      <c r="L126" t="str">
        <f t="shared" si="14"/>
        <v>44393</v>
      </c>
      <c r="O126" s="3" t="d">
        <v>2021-07-16T17:29:59.99999979045242400</v>
      </c>
      <c r="P126" s="9">
        <f t="shared" si="16"/>
        <v>5.1216389244559402E-3</v>
      </c>
      <c r="Q126" s="9">
        <f t="shared" si="17"/>
        <v>3.5429583702393241E-3</v>
      </c>
      <c r="R126" s="9">
        <f t="shared" si="18"/>
        <v>-1.2662234884457391E-3</v>
      </c>
      <c r="S126" s="12">
        <f t="shared" si="19"/>
        <v>-1.445838363635521E-2</v>
      </c>
      <c r="T126" s="10">
        <f t="shared" si="20"/>
        <v>1.958002256081115E-2</v>
      </c>
      <c r="U126" s="10">
        <f t="shared" si="21"/>
        <v>1.8001342006594534E-2</v>
      </c>
      <c r="V126" s="10">
        <f t="shared" si="22"/>
        <v>1.3192160147909471E-2</v>
      </c>
      <c r="W126" s="12">
        <f t="shared" si="23"/>
        <v>0</v>
      </c>
      <c r="X126" s="10">
        <f t="shared" si="24"/>
        <v>3.403840619716636E-2</v>
      </c>
      <c r="Y126" s="10">
        <f t="shared" si="15"/>
        <v>3.2459725642949744E-2</v>
      </c>
      <c r="Z126" s="10">
        <f t="shared" si="25"/>
        <v>2.7650543784264681E-2</v>
      </c>
    </row>
    <row r="127" spans="1:26" hidden="1" x14ac:dyDescent="0.2">
      <c r="A127" s="3" t="d">
        <v>2021-07-19T17:29:59.99999979045242400</v>
      </c>
      <c r="B127" s="2">
        <v>7.55</v>
      </c>
      <c r="C127" s="2">
        <v>2058</v>
      </c>
      <c r="D127" s="2">
        <v>10.95</v>
      </c>
      <c r="E127" s="2">
        <v>100996</v>
      </c>
      <c r="F127">
        <v>30.4</v>
      </c>
      <c r="G127">
        <v>734</v>
      </c>
      <c r="H127" s="7" t="e">
        <f>VLOOKUP(L127,price_all!$C$2:$E$105,3,FALSE)</f>
        <v>#N/A</v>
      </c>
      <c r="I127" s="8">
        <f>VLOOKUP(L127,'BTC-USD'!$J$2:$L$410,3,FALSE)</f>
        <v>-2.9813086023857127E-2</v>
      </c>
      <c r="J127" s="7"/>
      <c r="K127" t="s">
        <v>132</v>
      </c>
      <c r="L127" t="str">
        <f t="shared" si="14"/>
        <v>44396</v>
      </c>
      <c r="O127" s="3" t="d">
        <v>2021-07-19T17:29:59.99999979045242400</v>
      </c>
      <c r="P127" s="9">
        <f t="shared" si="16"/>
        <v>-3.8216560509554132E-2</v>
      </c>
      <c r="Q127" s="9">
        <f t="shared" si="17"/>
        <v>-3.3539276257722905E-2</v>
      </c>
      <c r="R127" s="9">
        <f t="shared" si="18"/>
        <v>-3.6450079239302768E-2</v>
      </c>
      <c r="S127" s="12">
        <f t="shared" si="19"/>
        <v>-2.9813086023857127E-2</v>
      </c>
      <c r="T127" s="10">
        <f t="shared" si="20"/>
        <v>-8.4034744856970045E-3</v>
      </c>
      <c r="U127" s="10">
        <f t="shared" si="21"/>
        <v>-3.7261902338657782E-3</v>
      </c>
      <c r="V127" s="10">
        <f t="shared" si="22"/>
        <v>-6.6369932154456412E-3</v>
      </c>
      <c r="W127" s="12">
        <f t="shared" si="23"/>
        <v>0</v>
      </c>
      <c r="X127" s="10">
        <f t="shared" si="24"/>
        <v>2.1409611538160123E-2</v>
      </c>
      <c r="Y127" s="10">
        <f t="shared" si="15"/>
        <v>2.6086895789991349E-2</v>
      </c>
      <c r="Z127" s="10">
        <f t="shared" si="25"/>
        <v>2.3176092808411486E-2</v>
      </c>
    </row>
    <row r="128" spans="1:26" hidden="1" x14ac:dyDescent="0.2">
      <c r="A128" s="3" t="d">
        <v>2021-07-20T17:29:59.99999979045242400</v>
      </c>
      <c r="B128" s="2">
        <v>7.32</v>
      </c>
      <c r="C128" s="2">
        <v>1090</v>
      </c>
      <c r="D128" s="2">
        <v>10.57</v>
      </c>
      <c r="E128" s="2">
        <v>56823</v>
      </c>
      <c r="F128">
        <v>29.5</v>
      </c>
      <c r="G128">
        <v>75532</v>
      </c>
      <c r="H128" s="7" t="e">
        <f>VLOOKUP(L128,price_all!$C$2:$E$105,3,FALSE)</f>
        <v>#N/A</v>
      </c>
      <c r="I128" s="8">
        <f>VLOOKUP(L128,'BTC-USD'!$J$2:$L$410,3,FALSE)</f>
        <v>-3.3822056881621321E-2</v>
      </c>
      <c r="J128" s="7"/>
      <c r="K128" t="s">
        <v>133</v>
      </c>
      <c r="L128" t="str">
        <f t="shared" si="14"/>
        <v>44397</v>
      </c>
      <c r="O128" s="3" t="d">
        <v>2021-07-20T17:29:59.99999979045242400</v>
      </c>
      <c r="P128" s="9">
        <f t="shared" si="16"/>
        <v>-3.0463576158940353E-2</v>
      </c>
      <c r="Q128" s="9">
        <f t="shared" si="17"/>
        <v>-3.4703196347031895E-2</v>
      </c>
      <c r="R128" s="9">
        <f t="shared" si="18"/>
        <v>-2.960526315789469E-2</v>
      </c>
      <c r="S128" s="12">
        <f t="shared" si="19"/>
        <v>-3.3822056881621321E-2</v>
      </c>
      <c r="T128" s="10">
        <f t="shared" si="20"/>
        <v>3.3584807226809676E-3</v>
      </c>
      <c r="U128" s="10">
        <f t="shared" si="21"/>
        <v>-8.811394654105742E-4</v>
      </c>
      <c r="V128" s="10">
        <f t="shared" si="22"/>
        <v>4.2167937237266306E-3</v>
      </c>
      <c r="W128" s="12">
        <f t="shared" si="23"/>
        <v>0</v>
      </c>
      <c r="X128" s="10">
        <f t="shared" si="24"/>
        <v>3.7180537604302288E-2</v>
      </c>
      <c r="Y128" s="10">
        <f t="shared" si="15"/>
        <v>3.2940917416210747E-2</v>
      </c>
      <c r="Z128" s="10">
        <f t="shared" si="25"/>
        <v>3.8038850605347951E-2</v>
      </c>
    </row>
    <row r="129" spans="1:26" hidden="1" x14ac:dyDescent="0.2">
      <c r="A129" s="3" t="d">
        <v>2021-07-21T17:29:59.99999979045242400</v>
      </c>
      <c r="B129" s="2">
        <v>7.83</v>
      </c>
      <c r="C129" s="2">
        <v>3803</v>
      </c>
      <c r="D129" s="2">
        <v>11.33</v>
      </c>
      <c r="E129" s="2">
        <v>58783</v>
      </c>
      <c r="F129">
        <v>31.55</v>
      </c>
      <c r="G129">
        <v>23771</v>
      </c>
      <c r="H129" s="7" t="e">
        <f>VLOOKUP(L129,price_all!$C$2:$E$105,3,FALSE)</f>
        <v>#N/A</v>
      </c>
      <c r="I129" s="8">
        <f>VLOOKUP(L129,'BTC-USD'!$J$2:$L$410,3,FALSE)</f>
        <v>7.8957369392524956E-2</v>
      </c>
      <c r="J129" s="7"/>
      <c r="K129" t="s">
        <v>134</v>
      </c>
      <c r="L129" t="str">
        <f t="shared" si="14"/>
        <v>44398</v>
      </c>
      <c r="O129" s="3" t="d">
        <v>2021-07-21T17:29:59.99999979045242400</v>
      </c>
      <c r="P129" s="9">
        <f t="shared" si="16"/>
        <v>6.9672131147541005E-2</v>
      </c>
      <c r="Q129" s="9">
        <f t="shared" si="17"/>
        <v>7.190160832544934E-2</v>
      </c>
      <c r="R129" s="9">
        <f t="shared" si="18"/>
        <v>6.9491525423728939E-2</v>
      </c>
      <c r="S129" s="12">
        <f t="shared" si="19"/>
        <v>7.8957369392524956E-2</v>
      </c>
      <c r="T129" s="10">
        <f t="shared" si="20"/>
        <v>-9.285238244983951E-3</v>
      </c>
      <c r="U129" s="10">
        <f t="shared" si="21"/>
        <v>-7.0557610670756166E-3</v>
      </c>
      <c r="V129" s="10">
        <f t="shared" si="22"/>
        <v>-9.4658439687960172E-3</v>
      </c>
      <c r="W129" s="12">
        <f t="shared" si="23"/>
        <v>0</v>
      </c>
      <c r="X129" s="10">
        <f t="shared" si="24"/>
        <v>-8.8242607637508907E-2</v>
      </c>
      <c r="Y129" s="10">
        <f t="shared" si="15"/>
        <v>-8.6013130459600573E-2</v>
      </c>
      <c r="Z129" s="10">
        <f t="shared" si="25"/>
        <v>-8.8423213361320974E-2</v>
      </c>
    </row>
    <row r="130" spans="1:26" hidden="1" x14ac:dyDescent="0.2">
      <c r="A130" s="3" t="d">
        <v>2021-07-22T17:29:59.99999979045242400</v>
      </c>
      <c r="B130" s="2">
        <v>7.88</v>
      </c>
      <c r="C130" s="2">
        <v>623</v>
      </c>
      <c r="D130" s="2">
        <v>11.46</v>
      </c>
      <c r="E130" s="2">
        <v>28920</v>
      </c>
      <c r="F130">
        <v>32</v>
      </c>
      <c r="G130">
        <v>3822</v>
      </c>
      <c r="H130" s="7" t="e">
        <f>VLOOKUP(L130,price_all!$C$2:$E$105,3,FALSE)</f>
        <v>#N/A</v>
      </c>
      <c r="I130" s="8">
        <f>VLOOKUP(L130,'BTC-USD'!$J$2:$L$410,3,FALSE)</f>
        <v>5.0540707470334567E-3</v>
      </c>
      <c r="J130" s="7"/>
      <c r="K130" t="s">
        <v>135</v>
      </c>
      <c r="L130" t="str">
        <f t="shared" si="14"/>
        <v>44399</v>
      </c>
      <c r="O130" s="3" t="d">
        <v>2021-07-22T17:29:59.99999979045242400</v>
      </c>
      <c r="P130" s="9">
        <f t="shared" si="16"/>
        <v>6.3856960408683605E-3</v>
      </c>
      <c r="Q130" s="9">
        <f t="shared" si="17"/>
        <v>1.1473962930273585E-2</v>
      </c>
      <c r="R130" s="9">
        <f t="shared" si="18"/>
        <v>1.4263074484944571E-2</v>
      </c>
      <c r="S130" s="12">
        <f t="shared" si="19"/>
        <v>5.0540707470334567E-3</v>
      </c>
      <c r="T130" s="10">
        <f t="shared" si="20"/>
        <v>1.3316252938349038E-3</v>
      </c>
      <c r="U130" s="10">
        <f t="shared" si="21"/>
        <v>6.4198921832401279E-3</v>
      </c>
      <c r="V130" s="10">
        <f t="shared" si="22"/>
        <v>9.2090037379111145E-3</v>
      </c>
      <c r="W130" s="12">
        <f t="shared" si="23"/>
        <v>0</v>
      </c>
      <c r="X130" s="10">
        <f t="shared" si="24"/>
        <v>-3.7224454531985529E-3</v>
      </c>
      <c r="Y130" s="10">
        <f t="shared" si="15"/>
        <v>1.3658214362066712E-3</v>
      </c>
      <c r="Z130" s="10">
        <f t="shared" si="25"/>
        <v>4.1549329908776578E-3</v>
      </c>
    </row>
    <row r="131" spans="1:26" hidden="1" x14ac:dyDescent="0.2">
      <c r="A131" s="3" t="d">
        <v>2021-07-23T17:29:59.99999979045242400</v>
      </c>
      <c r="B131" s="2">
        <v>7.99</v>
      </c>
      <c r="C131" s="2">
        <v>1091</v>
      </c>
      <c r="D131" s="2">
        <v>11.54</v>
      </c>
      <c r="E131" s="2">
        <v>19680</v>
      </c>
      <c r="F131">
        <v>32.299999999999997</v>
      </c>
      <c r="G131">
        <v>7435</v>
      </c>
      <c r="H131" s="7" t="e">
        <f>VLOOKUP(L131,price_all!$C$2:$E$105,3,FALSE)</f>
        <v>#N/A</v>
      </c>
      <c r="I131" s="8">
        <f>VLOOKUP(L131,'BTC-USD'!$J$2:$L$410,3,FALSE)</f>
        <v>4.282514903618706E-2</v>
      </c>
      <c r="J131" s="7"/>
      <c r="K131" t="s">
        <v>136</v>
      </c>
      <c r="L131" t="str">
        <f t="shared" ref="L131:L194" si="26">_xlfn.VALUETOTEXT(K131)</f>
        <v>44400</v>
      </c>
      <c r="O131" s="3" t="d">
        <v>2021-07-23T17:29:59.99999979045242400</v>
      </c>
      <c r="P131" s="9">
        <f t="shared" si="16"/>
        <v>1.3959390862944288E-2</v>
      </c>
      <c r="Q131" s="9">
        <f t="shared" si="17"/>
        <v>6.9808027923210503E-3</v>
      </c>
      <c r="R131" s="9">
        <f t="shared" si="18"/>
        <v>9.3749999999999112E-3</v>
      </c>
      <c r="S131" s="12">
        <f t="shared" si="19"/>
        <v>4.282514903618706E-2</v>
      </c>
      <c r="T131" s="10">
        <f t="shared" si="20"/>
        <v>-2.8865758173242773E-2</v>
      </c>
      <c r="U131" s="10">
        <f t="shared" si="21"/>
        <v>-3.584434624386601E-2</v>
      </c>
      <c r="V131" s="10">
        <f t="shared" si="22"/>
        <v>-3.3450149036187149E-2</v>
      </c>
      <c r="W131" s="12">
        <f t="shared" si="23"/>
        <v>0</v>
      </c>
      <c r="X131" s="10">
        <f t="shared" si="24"/>
        <v>-7.1690907209429833E-2</v>
      </c>
      <c r="Y131" s="10">
        <f t="shared" ref="Y131:Y194" si="27">U131-$S131</f>
        <v>-7.866949528005307E-2</v>
      </c>
      <c r="Z131" s="10">
        <f t="shared" si="25"/>
        <v>-7.6275298072374209E-2</v>
      </c>
    </row>
    <row r="132" spans="1:26" hidden="1" x14ac:dyDescent="0.2">
      <c r="A132" s="3" t="d">
        <v>2021-07-26T17:29:59.99999979045242400</v>
      </c>
      <c r="B132" s="2">
        <v>9.42</v>
      </c>
      <c r="C132" s="2">
        <v>5946</v>
      </c>
      <c r="D132" s="2">
        <v>13.7</v>
      </c>
      <c r="E132" s="2">
        <v>107056</v>
      </c>
      <c r="F132">
        <v>38.049999999999997</v>
      </c>
      <c r="G132">
        <v>9602</v>
      </c>
      <c r="H132" s="7" t="e">
        <f>VLOOKUP(L132,price_all!$C$2:$E$105,3,FALSE)</f>
        <v>#N/A</v>
      </c>
      <c r="I132" s="8">
        <f>VLOOKUP(L132,'BTC-USD'!$J$2:$L$410,3,FALSE)</f>
        <v>5.258398093274641E-2</v>
      </c>
      <c r="J132" s="7"/>
      <c r="K132" t="s">
        <v>137</v>
      </c>
      <c r="L132" t="str">
        <f t="shared" si="26"/>
        <v>44403</v>
      </c>
      <c r="O132" s="3" t="d">
        <v>2021-07-26T17:29:59.99999979045242400</v>
      </c>
      <c r="P132" s="9">
        <f t="shared" ref="P132:P195" si="28">B132/B131-1</f>
        <v>0.17897371714643295</v>
      </c>
      <c r="Q132" s="9">
        <f t="shared" ref="Q132:Q195" si="29">D132/D131-1</f>
        <v>0.1871750433275563</v>
      </c>
      <c r="R132" s="9">
        <f t="shared" ref="R132:R195" si="30">F132/F131-1</f>
        <v>0.17801857585139325</v>
      </c>
      <c r="S132" s="12">
        <f t="shared" ref="S132:S195" si="31">I132</f>
        <v>5.258398093274641E-2</v>
      </c>
      <c r="T132" s="10">
        <f t="shared" ref="T132:T195" si="32">P132-$S132</f>
        <v>0.12638973621368654</v>
      </c>
      <c r="U132" s="10">
        <f t="shared" ref="U132:U195" si="33">Q132-$S132</f>
        <v>0.13459106239480989</v>
      </c>
      <c r="V132" s="10">
        <f t="shared" ref="V132:V195" si="34">R132-$S132</f>
        <v>0.12543459491864684</v>
      </c>
      <c r="W132" s="12">
        <f t="shared" ref="W132:W195" si="35">M132</f>
        <v>0</v>
      </c>
      <c r="X132" s="10">
        <f t="shared" ref="X132:X195" si="36">T132-$S132</f>
        <v>7.3805755280940133E-2</v>
      </c>
      <c r="Y132" s="10">
        <f t="shared" si="27"/>
        <v>8.200708146206348E-2</v>
      </c>
      <c r="Z132" s="10">
        <f t="shared" si="25"/>
        <v>7.2850613985900425E-2</v>
      </c>
    </row>
    <row r="133" spans="1:26" hidden="1" x14ac:dyDescent="0.2">
      <c r="A133" s="3" t="d">
        <v>2021-07-27T17:29:59.99999979045242400</v>
      </c>
      <c r="B133" s="2">
        <v>9.39</v>
      </c>
      <c r="C133" s="2">
        <v>1092</v>
      </c>
      <c r="D133" s="2">
        <v>13.64</v>
      </c>
      <c r="E133" s="2">
        <v>32612</v>
      </c>
      <c r="F133">
        <v>38.42</v>
      </c>
      <c r="G133">
        <v>974</v>
      </c>
      <c r="H133" s="7" t="e">
        <f>VLOOKUP(L133,price_all!$C$2:$E$105,3,FALSE)</f>
        <v>#N/A</v>
      </c>
      <c r="I133" s="8">
        <f>VLOOKUP(L133,'BTC-USD'!$J$2:$L$410,3,FALSE)</f>
        <v>5.8570591913811532E-2</v>
      </c>
      <c r="J133" s="7"/>
      <c r="K133" t="s">
        <v>138</v>
      </c>
      <c r="L133" t="str">
        <f t="shared" si="26"/>
        <v>44404</v>
      </c>
      <c r="O133" s="3" t="d">
        <v>2021-07-27T17:29:59.99999979045242400</v>
      </c>
      <c r="P133" s="9">
        <f t="shared" si="28"/>
        <v>-3.1847133757960666E-3</v>
      </c>
      <c r="Q133" s="9">
        <f t="shared" si="29"/>
        <v>-4.3795620437955263E-3</v>
      </c>
      <c r="R133" s="9">
        <f t="shared" si="30"/>
        <v>9.7240473061761534E-3</v>
      </c>
      <c r="S133" s="12">
        <f t="shared" si="31"/>
        <v>5.8570591913811532E-2</v>
      </c>
      <c r="T133" s="10">
        <f t="shared" si="32"/>
        <v>-6.1755305289607598E-2</v>
      </c>
      <c r="U133" s="10">
        <f t="shared" si="33"/>
        <v>-6.2950153957607058E-2</v>
      </c>
      <c r="V133" s="10">
        <f t="shared" si="34"/>
        <v>-4.8846544607635378E-2</v>
      </c>
      <c r="W133" s="12">
        <f t="shared" si="35"/>
        <v>0</v>
      </c>
      <c r="X133" s="10">
        <f t="shared" si="36"/>
        <v>-0.12032589720341913</v>
      </c>
      <c r="Y133" s="10">
        <f t="shared" si="27"/>
        <v>-0.12152074587141859</v>
      </c>
      <c r="Z133" s="10">
        <f t="shared" si="25"/>
        <v>-0.10741713652144691</v>
      </c>
    </row>
    <row r="134" spans="1:26" hidden="1" x14ac:dyDescent="0.2">
      <c r="A134" s="3" t="d">
        <v>2021-07-28T17:29:59.99999979045242400</v>
      </c>
      <c r="B134" s="2">
        <v>9.7200000000000006</v>
      </c>
      <c r="C134" s="2">
        <v>2252</v>
      </c>
      <c r="D134" s="2">
        <v>14.09</v>
      </c>
      <c r="E134" s="2">
        <v>145090</v>
      </c>
      <c r="F134">
        <v>39.57</v>
      </c>
      <c r="G134">
        <v>4852</v>
      </c>
      <c r="H134" s="7" t="e">
        <f>VLOOKUP(L134,price_all!$C$2:$E$105,3,FALSE)</f>
        <v>#N/A</v>
      </c>
      <c r="I134" s="8">
        <f>VLOOKUP(L134,'BTC-USD'!$J$2:$L$410,3,FALSE)</f>
        <v>1.4209098778201312E-2</v>
      </c>
      <c r="J134" s="7"/>
      <c r="K134" t="s">
        <v>139</v>
      </c>
      <c r="L134" t="str">
        <f t="shared" si="26"/>
        <v>44405</v>
      </c>
      <c r="O134" s="3" t="d">
        <v>2021-07-28T17:29:59.99999979045242400</v>
      </c>
      <c r="P134" s="9">
        <f t="shared" si="28"/>
        <v>3.514376996805102E-2</v>
      </c>
      <c r="Q134" s="9">
        <f t="shared" si="29"/>
        <v>3.2991202346041026E-2</v>
      </c>
      <c r="R134" s="9">
        <f t="shared" si="30"/>
        <v>2.9932326913066021E-2</v>
      </c>
      <c r="S134" s="12">
        <f t="shared" si="31"/>
        <v>1.4209098778201312E-2</v>
      </c>
      <c r="T134" s="10">
        <f t="shared" si="32"/>
        <v>2.0934671189849707E-2</v>
      </c>
      <c r="U134" s="10">
        <f t="shared" si="33"/>
        <v>1.8782103567839714E-2</v>
      </c>
      <c r="V134" s="10">
        <f t="shared" si="34"/>
        <v>1.5723228134864708E-2</v>
      </c>
      <c r="W134" s="12">
        <f t="shared" si="35"/>
        <v>0</v>
      </c>
      <c r="X134" s="10">
        <f t="shared" si="36"/>
        <v>6.725572411648395E-3</v>
      </c>
      <c r="Y134" s="10">
        <f t="shared" si="27"/>
        <v>4.5730047896384018E-3</v>
      </c>
      <c r="Z134" s="10">
        <f t="shared" si="25"/>
        <v>1.5141293566633962E-3</v>
      </c>
    </row>
    <row r="135" spans="1:26" hidden="1" x14ac:dyDescent="0.2">
      <c r="A135" s="3" t="d">
        <v>2021-07-29T17:29:59.99999979045242400</v>
      </c>
      <c r="B135" s="2">
        <v>9.8000000000000007</v>
      </c>
      <c r="C135" s="2">
        <v>521</v>
      </c>
      <c r="D135" s="2">
        <v>14.23</v>
      </c>
      <c r="E135" s="2">
        <v>82328</v>
      </c>
      <c r="F135">
        <v>39.89</v>
      </c>
      <c r="G135">
        <v>2811</v>
      </c>
      <c r="H135" s="7" t="e">
        <f>VLOOKUP(L135,price_all!$C$2:$E$105,3,FALSE)</f>
        <v>#N/A</v>
      </c>
      <c r="I135" s="8">
        <f>VLOOKUP(L135,'BTC-USD'!$J$2:$L$410,3,FALSE)</f>
        <v>2.9723011505611296E-5</v>
      </c>
      <c r="J135" s="7"/>
      <c r="K135" t="s">
        <v>140</v>
      </c>
      <c r="L135" t="str">
        <f t="shared" si="26"/>
        <v>44406</v>
      </c>
      <c r="O135" s="3" t="d">
        <v>2021-07-29T17:29:59.99999979045242400</v>
      </c>
      <c r="P135" s="9">
        <f t="shared" si="28"/>
        <v>8.2304526748970819E-3</v>
      </c>
      <c r="Q135" s="9">
        <f t="shared" si="29"/>
        <v>9.936124911284594E-3</v>
      </c>
      <c r="R135" s="9">
        <f t="shared" si="30"/>
        <v>8.0869345463734366E-3</v>
      </c>
      <c r="S135" s="12">
        <f t="shared" si="31"/>
        <v>2.9723011505611296E-5</v>
      </c>
      <c r="T135" s="10">
        <f t="shared" si="32"/>
        <v>8.2007296633914706E-3</v>
      </c>
      <c r="U135" s="10">
        <f t="shared" si="33"/>
        <v>9.9064018997789827E-3</v>
      </c>
      <c r="V135" s="10">
        <f t="shared" si="34"/>
        <v>8.0572115348678253E-3</v>
      </c>
      <c r="W135" s="12">
        <f t="shared" si="35"/>
        <v>0</v>
      </c>
      <c r="X135" s="10">
        <f t="shared" si="36"/>
        <v>8.1710066518858593E-3</v>
      </c>
      <c r="Y135" s="10">
        <f t="shared" si="27"/>
        <v>9.8766788882733714E-3</v>
      </c>
      <c r="Z135" s="10">
        <f t="shared" ref="Z135:Z198" si="37">V135-$S135</f>
        <v>8.027488523362214E-3</v>
      </c>
    </row>
    <row r="136" spans="1:26" hidden="1" x14ac:dyDescent="0.2">
      <c r="A136" s="3" t="d">
        <v>2021-07-30T17:29:59.99999979045242400</v>
      </c>
      <c r="B136" s="2">
        <v>9.57</v>
      </c>
      <c r="C136" s="2">
        <v>2240</v>
      </c>
      <c r="D136" s="2">
        <v>13.86</v>
      </c>
      <c r="E136" s="2">
        <v>84965</v>
      </c>
      <c r="F136">
        <v>38.700000000000003</v>
      </c>
      <c r="G136">
        <v>13050</v>
      </c>
      <c r="H136" s="7" t="e">
        <f>VLOOKUP(L136,price_all!$C$2:$E$105,3,FALSE)</f>
        <v>#N/A</v>
      </c>
      <c r="I136" s="8">
        <f>VLOOKUP(L136,'BTC-USD'!$J$2:$L$410,3,FALSE)</f>
        <v>5.48830334353958E-2</v>
      </c>
      <c r="J136" s="7"/>
      <c r="K136" t="s">
        <v>141</v>
      </c>
      <c r="L136" t="str">
        <f t="shared" si="26"/>
        <v>44407</v>
      </c>
      <c r="O136" s="3" t="d">
        <v>2021-07-30T17:29:59.99999979045242400</v>
      </c>
      <c r="P136" s="9">
        <f t="shared" si="28"/>
        <v>-2.34693877551021E-2</v>
      </c>
      <c r="Q136" s="9">
        <f t="shared" si="29"/>
        <v>-2.6001405481377415E-2</v>
      </c>
      <c r="R136" s="9">
        <f t="shared" si="30"/>
        <v>-2.9832038104788072E-2</v>
      </c>
      <c r="S136" s="12">
        <f t="shared" si="31"/>
        <v>5.48830334353958E-2</v>
      </c>
      <c r="T136" s="10">
        <f t="shared" si="32"/>
        <v>-7.8352421190497901E-2</v>
      </c>
      <c r="U136" s="10">
        <f t="shared" si="33"/>
        <v>-8.0884438916773216E-2</v>
      </c>
      <c r="V136" s="10">
        <f t="shared" si="34"/>
        <v>-8.4715071540183873E-2</v>
      </c>
      <c r="W136" s="12">
        <f t="shared" si="35"/>
        <v>0</v>
      </c>
      <c r="X136" s="10">
        <f t="shared" si="36"/>
        <v>-0.1332354546258937</v>
      </c>
      <c r="Y136" s="10">
        <f t="shared" si="27"/>
        <v>-0.13576747235216902</v>
      </c>
      <c r="Z136" s="10">
        <f t="shared" si="37"/>
        <v>-0.13959810497557967</v>
      </c>
    </row>
    <row r="137" spans="1:26" hidden="1" x14ac:dyDescent="0.2">
      <c r="A137" s="3" t="d">
        <v>2021-08-02T17:29:59.99999979045242400</v>
      </c>
      <c r="B137" s="2">
        <v>9.76</v>
      </c>
      <c r="C137" s="2">
        <v>4187</v>
      </c>
      <c r="D137" s="2">
        <v>14.13</v>
      </c>
      <c r="E137" s="2">
        <v>111395</v>
      </c>
      <c r="F137">
        <v>39.479999999999997</v>
      </c>
      <c r="G137">
        <v>34071</v>
      </c>
      <c r="H137" s="7" t="e">
        <f>VLOOKUP(L137,price_all!$C$2:$E$105,3,FALSE)</f>
        <v>#N/A</v>
      </c>
      <c r="I137" s="8">
        <f>VLOOKUP(L137,'BTC-USD'!$J$2:$L$410,3,FALSE)</f>
        <v>-1.6904289766309311E-2</v>
      </c>
      <c r="J137" s="7"/>
      <c r="K137" t="s">
        <v>142</v>
      </c>
      <c r="L137" t="str">
        <f t="shared" si="26"/>
        <v>44410</v>
      </c>
      <c r="O137" s="3" t="d">
        <v>2021-08-02T17:29:59.99999979045242400</v>
      </c>
      <c r="P137" s="9">
        <f t="shared" si="28"/>
        <v>1.9853709508881767E-2</v>
      </c>
      <c r="Q137" s="9">
        <f t="shared" si="29"/>
        <v>1.9480519480519654E-2</v>
      </c>
      <c r="R137" s="9">
        <f t="shared" si="30"/>
        <v>2.0155038759689825E-2</v>
      </c>
      <c r="S137" s="12">
        <f t="shared" si="31"/>
        <v>-1.6904289766309311E-2</v>
      </c>
      <c r="T137" s="10">
        <f t="shared" si="32"/>
        <v>3.6757999275191078E-2</v>
      </c>
      <c r="U137" s="10">
        <f t="shared" si="33"/>
        <v>3.6384809246828964E-2</v>
      </c>
      <c r="V137" s="10">
        <f t="shared" si="34"/>
        <v>3.7059328525999136E-2</v>
      </c>
      <c r="W137" s="12">
        <f t="shared" si="35"/>
        <v>0</v>
      </c>
      <c r="X137" s="10">
        <f t="shared" si="36"/>
        <v>5.3662289041500388E-2</v>
      </c>
      <c r="Y137" s="10">
        <f t="shared" si="27"/>
        <v>5.3289099013138275E-2</v>
      </c>
      <c r="Z137" s="10">
        <f t="shared" si="37"/>
        <v>5.3963618292308446E-2</v>
      </c>
    </row>
    <row r="138" spans="1:26" hidden="1" x14ac:dyDescent="0.2">
      <c r="A138" s="3" t="d">
        <v>2021-08-03T17:29:59.99999979045242400</v>
      </c>
      <c r="B138" s="2">
        <v>9.3699999999999992</v>
      </c>
      <c r="C138" s="2">
        <v>2209</v>
      </c>
      <c r="D138" s="2">
        <v>13.56</v>
      </c>
      <c r="E138" s="2">
        <v>70377</v>
      </c>
      <c r="F138">
        <v>38.03</v>
      </c>
      <c r="G138">
        <v>3814</v>
      </c>
      <c r="H138" s="7" t="e">
        <f>VLOOKUP(L138,price_all!$C$2:$E$105,3,FALSE)</f>
        <v>#N/A</v>
      </c>
      <c r="I138" s="8">
        <f>VLOOKUP(L138,'BTC-USD'!$J$2:$L$410,3,FALSE)</f>
        <v>-2.5238506799981186E-2</v>
      </c>
      <c r="J138" s="7"/>
      <c r="K138" t="s">
        <v>143</v>
      </c>
      <c r="L138" t="str">
        <f t="shared" si="26"/>
        <v>44411</v>
      </c>
      <c r="O138" s="3" t="d">
        <v>2021-08-03T17:29:59.99999979045242400</v>
      </c>
      <c r="P138" s="9">
        <f t="shared" si="28"/>
        <v>-3.9959016393442681E-2</v>
      </c>
      <c r="Q138" s="9">
        <f t="shared" si="29"/>
        <v>-4.0339702760084917E-2</v>
      </c>
      <c r="R138" s="9">
        <f t="shared" si="30"/>
        <v>-3.6727456940222836E-2</v>
      </c>
      <c r="S138" s="12">
        <f t="shared" si="31"/>
        <v>-2.5238506799981186E-2</v>
      </c>
      <c r="T138" s="10">
        <f t="shared" si="32"/>
        <v>-1.4720509593461495E-2</v>
      </c>
      <c r="U138" s="10">
        <f t="shared" si="33"/>
        <v>-1.510119596010373E-2</v>
      </c>
      <c r="V138" s="10">
        <f t="shared" si="34"/>
        <v>-1.1488950140241649E-2</v>
      </c>
      <c r="W138" s="12">
        <f t="shared" si="35"/>
        <v>0</v>
      </c>
      <c r="X138" s="10">
        <f t="shared" si="36"/>
        <v>1.0517997206519691E-2</v>
      </c>
      <c r="Y138" s="10">
        <f t="shared" si="27"/>
        <v>1.0137310839877456E-2</v>
      </c>
      <c r="Z138" s="10">
        <f t="shared" si="37"/>
        <v>1.3749556659739537E-2</v>
      </c>
    </row>
    <row r="139" spans="1:26" hidden="1" x14ac:dyDescent="0.2">
      <c r="A139" s="3" t="d">
        <v>2021-08-04T17:29:59.99999979045242400</v>
      </c>
      <c r="B139" s="2">
        <v>9.67</v>
      </c>
      <c r="C139" s="2">
        <v>2268</v>
      </c>
      <c r="D139" s="2">
        <v>13.97</v>
      </c>
      <c r="E139" s="2">
        <v>92281</v>
      </c>
      <c r="F139">
        <v>38.14</v>
      </c>
      <c r="G139">
        <v>13258</v>
      </c>
      <c r="H139" s="7" t="e">
        <f>VLOOKUP(L139,price_all!$C$2:$E$105,3,FALSE)</f>
        <v>#N/A</v>
      </c>
      <c r="I139" s="8">
        <f>VLOOKUP(L139,'BTC-USD'!$J$2:$L$410,3,FALSE)</f>
        <v>4.0968308987567648E-2</v>
      </c>
      <c r="J139" s="7"/>
      <c r="K139" t="s">
        <v>144</v>
      </c>
      <c r="L139" t="str">
        <f t="shared" si="26"/>
        <v>44412</v>
      </c>
      <c r="O139" s="3" t="d">
        <v>2021-08-04T17:29:59.99999979045242400</v>
      </c>
      <c r="P139" s="9">
        <f t="shared" si="28"/>
        <v>3.2017075773746129E-2</v>
      </c>
      <c r="Q139" s="9">
        <f t="shared" si="29"/>
        <v>3.0235988200590036E-2</v>
      </c>
      <c r="R139" s="9">
        <f t="shared" si="30"/>
        <v>2.8924533263212648E-3</v>
      </c>
      <c r="S139" s="12">
        <f t="shared" si="31"/>
        <v>4.0968308987567648E-2</v>
      </c>
      <c r="T139" s="10">
        <f t="shared" si="32"/>
        <v>-8.9512332138215189E-3</v>
      </c>
      <c r="U139" s="10">
        <f t="shared" si="33"/>
        <v>-1.0732320786977612E-2</v>
      </c>
      <c r="V139" s="10">
        <f t="shared" si="34"/>
        <v>-3.8075855661246383E-2</v>
      </c>
      <c r="W139" s="12">
        <f t="shared" si="35"/>
        <v>0</v>
      </c>
      <c r="X139" s="10">
        <f t="shared" si="36"/>
        <v>-4.9919542201389167E-2</v>
      </c>
      <c r="Y139" s="10">
        <f t="shared" si="27"/>
        <v>-5.1700629774545259E-2</v>
      </c>
      <c r="Z139" s="10">
        <f t="shared" si="37"/>
        <v>-7.904416464881403E-2</v>
      </c>
    </row>
    <row r="140" spans="1:26" hidden="1" x14ac:dyDescent="0.2">
      <c r="A140" s="3" t="d">
        <v>2021-08-05T17:29:59.99999979045242400</v>
      </c>
      <c r="B140" s="2">
        <v>9.65</v>
      </c>
      <c r="C140" s="2">
        <v>3339</v>
      </c>
      <c r="D140" s="2">
        <v>13.92</v>
      </c>
      <c r="E140" s="2">
        <v>35578</v>
      </c>
      <c r="F140">
        <v>38.67</v>
      </c>
      <c r="G140">
        <v>15278</v>
      </c>
      <c r="H140" s="7" t="e">
        <f>VLOOKUP(L140,price_all!$C$2:$E$105,3,FALSE)</f>
        <v>#N/A</v>
      </c>
      <c r="I140" s="8">
        <f>VLOOKUP(L140,'BTC-USD'!$J$2:$L$410,3,FALSE)</f>
        <v>2.9026610221352556E-2</v>
      </c>
      <c r="J140" s="7"/>
      <c r="K140" t="s">
        <v>145</v>
      </c>
      <c r="L140" t="str">
        <f t="shared" si="26"/>
        <v>44413</v>
      </c>
      <c r="O140" s="3" t="d">
        <v>2021-08-05T17:29:59.99999979045242400</v>
      </c>
      <c r="P140" s="9">
        <f t="shared" si="28"/>
        <v>-2.0682523267838704E-3</v>
      </c>
      <c r="Q140" s="9">
        <f t="shared" si="29"/>
        <v>-3.5790980672870676E-3</v>
      </c>
      <c r="R140" s="9">
        <f t="shared" si="30"/>
        <v>1.3896171997902496E-2</v>
      </c>
      <c r="S140" s="12">
        <f t="shared" si="31"/>
        <v>2.9026610221352556E-2</v>
      </c>
      <c r="T140" s="10">
        <f t="shared" si="32"/>
        <v>-3.1094862548136426E-2</v>
      </c>
      <c r="U140" s="10">
        <f t="shared" si="33"/>
        <v>-3.2605708288639623E-2</v>
      </c>
      <c r="V140" s="10">
        <f t="shared" si="34"/>
        <v>-1.513043822345006E-2</v>
      </c>
      <c r="W140" s="12">
        <f t="shared" si="35"/>
        <v>0</v>
      </c>
      <c r="X140" s="10">
        <f t="shared" si="36"/>
        <v>-6.0121472769488982E-2</v>
      </c>
      <c r="Y140" s="10">
        <f t="shared" si="27"/>
        <v>-6.1632318509992179E-2</v>
      </c>
      <c r="Z140" s="10">
        <f t="shared" si="37"/>
        <v>-4.4157048444802616E-2</v>
      </c>
    </row>
    <row r="141" spans="1:26" hidden="1" x14ac:dyDescent="0.2">
      <c r="A141" s="3" t="d">
        <v>2021-08-06T17:29:59.99999979045242400</v>
      </c>
      <c r="B141" s="2">
        <v>10.23</v>
      </c>
      <c r="C141" s="2">
        <v>4671</v>
      </c>
      <c r="D141" s="2">
        <v>14.77</v>
      </c>
      <c r="E141" s="2">
        <v>82053</v>
      </c>
      <c r="F141">
        <v>41.4</v>
      </c>
      <c r="G141">
        <v>15338</v>
      </c>
      <c r="H141" s="7" t="e">
        <f>VLOOKUP(L141,price_all!$C$2:$E$105,3,FALSE)</f>
        <v>#N/A</v>
      </c>
      <c r="I141" s="8">
        <f>VLOOKUP(L141,'BTC-USD'!$J$2:$L$410,3,FALSE)</f>
        <v>4.7974956149542169E-2</v>
      </c>
      <c r="J141" s="7"/>
      <c r="K141" t="s">
        <v>146</v>
      </c>
      <c r="L141" t="str">
        <f t="shared" si="26"/>
        <v>44414</v>
      </c>
      <c r="O141" s="3" t="d">
        <v>2021-08-06T17:29:59.99999979045242400</v>
      </c>
      <c r="P141" s="9">
        <f t="shared" si="28"/>
        <v>6.0103626943005084E-2</v>
      </c>
      <c r="Q141" s="9">
        <f t="shared" si="29"/>
        <v>6.1063218390804641E-2</v>
      </c>
      <c r="R141" s="9">
        <f t="shared" si="30"/>
        <v>7.0597362296353605E-2</v>
      </c>
      <c r="S141" s="12">
        <f t="shared" si="31"/>
        <v>4.7974956149542169E-2</v>
      </c>
      <c r="T141" s="10">
        <f t="shared" si="32"/>
        <v>1.2128670793462915E-2</v>
      </c>
      <c r="U141" s="10">
        <f t="shared" si="33"/>
        <v>1.3088262241262472E-2</v>
      </c>
      <c r="V141" s="10">
        <f t="shared" si="34"/>
        <v>2.2622406146811436E-2</v>
      </c>
      <c r="W141" s="12">
        <f t="shared" si="35"/>
        <v>0</v>
      </c>
      <c r="X141" s="10">
        <f t="shared" si="36"/>
        <v>-3.5846285356079255E-2</v>
      </c>
      <c r="Y141" s="10">
        <f t="shared" si="27"/>
        <v>-3.4886693908279698E-2</v>
      </c>
      <c r="Z141" s="10">
        <f t="shared" si="37"/>
        <v>-2.5352550002730734E-2</v>
      </c>
    </row>
    <row r="142" spans="1:26" hidden="1" x14ac:dyDescent="0.2">
      <c r="A142" s="3" t="d">
        <v>2021-08-09T17:29:59.99999979045242400</v>
      </c>
      <c r="B142" s="2">
        <v>11.31</v>
      </c>
      <c r="C142" s="2">
        <v>6134</v>
      </c>
      <c r="D142" s="2">
        <v>16.32</v>
      </c>
      <c r="E142" s="2">
        <v>206076</v>
      </c>
      <c r="F142">
        <v>45.54</v>
      </c>
      <c r="G142">
        <v>28831</v>
      </c>
      <c r="H142" s="7" t="e">
        <f>VLOOKUP(L142,price_all!$C$2:$E$105,3,FALSE)</f>
        <v>#N/A</v>
      </c>
      <c r="I142" s="8">
        <f>VLOOKUP(L142,'BTC-USD'!$J$2:$L$410,3,FALSE)</f>
        <v>5.550747154138258E-2</v>
      </c>
      <c r="J142" s="7"/>
      <c r="K142" t="s">
        <v>147</v>
      </c>
      <c r="L142" t="str">
        <f t="shared" si="26"/>
        <v>44417</v>
      </c>
      <c r="O142" s="3" t="d">
        <v>2021-08-09T17:29:59.99999979045242400</v>
      </c>
      <c r="P142" s="9">
        <f t="shared" si="28"/>
        <v>0.10557184750733128</v>
      </c>
      <c r="Q142" s="9">
        <f t="shared" si="29"/>
        <v>0.10494245091401488</v>
      </c>
      <c r="R142" s="9">
        <f t="shared" si="30"/>
        <v>0.10000000000000009</v>
      </c>
      <c r="S142" s="12">
        <f t="shared" si="31"/>
        <v>5.550747154138258E-2</v>
      </c>
      <c r="T142" s="10">
        <f t="shared" si="32"/>
        <v>5.0064375965948704E-2</v>
      </c>
      <c r="U142" s="10">
        <f t="shared" si="33"/>
        <v>4.9434979372632304E-2</v>
      </c>
      <c r="V142" s="10">
        <f t="shared" si="34"/>
        <v>4.4492528458617508E-2</v>
      </c>
      <c r="W142" s="12">
        <f t="shared" si="35"/>
        <v>0</v>
      </c>
      <c r="X142" s="10">
        <f t="shared" si="36"/>
        <v>-5.4430955754338761E-3</v>
      </c>
      <c r="Y142" s="10">
        <f t="shared" si="27"/>
        <v>-6.0724921687502764E-3</v>
      </c>
      <c r="Z142" s="10">
        <f t="shared" si="37"/>
        <v>-1.1014943082765072E-2</v>
      </c>
    </row>
    <row r="143" spans="1:26" hidden="1" x14ac:dyDescent="0.2">
      <c r="A143" s="3" t="d">
        <v>2021-08-10T17:29:59.99999979045242400</v>
      </c>
      <c r="B143" s="2">
        <v>11.16</v>
      </c>
      <c r="C143" s="2">
        <v>4555</v>
      </c>
      <c r="D143" s="2">
        <v>16.05</v>
      </c>
      <c r="E143" s="2">
        <v>160954</v>
      </c>
      <c r="F143">
        <v>45.27</v>
      </c>
      <c r="G143">
        <v>2764</v>
      </c>
      <c r="H143" s="7" t="e">
        <f>VLOOKUP(L143,price_all!$C$2:$E$105,3,FALSE)</f>
        <v>#N/A</v>
      </c>
      <c r="I143" s="8">
        <f>VLOOKUP(L143,'BTC-USD'!$J$2:$L$410,3,FALSE)</f>
        <v>-1.4757989833860119E-2</v>
      </c>
      <c r="J143" s="7"/>
      <c r="K143" t="s">
        <v>148</v>
      </c>
      <c r="L143" t="str">
        <f t="shared" si="26"/>
        <v>44418</v>
      </c>
      <c r="O143" s="3" t="d">
        <v>2021-08-10T17:29:59.99999979045242400</v>
      </c>
      <c r="P143" s="9">
        <f t="shared" si="28"/>
        <v>-1.3262599469496039E-2</v>
      </c>
      <c r="Q143" s="9">
        <f t="shared" si="29"/>
        <v>-1.6544117647058765E-2</v>
      </c>
      <c r="R143" s="9">
        <f t="shared" si="30"/>
        <v>-5.9288537549406772E-3</v>
      </c>
      <c r="S143" s="12">
        <f t="shared" si="31"/>
        <v>-1.4757989833860119E-2</v>
      </c>
      <c r="T143" s="10">
        <f t="shared" si="32"/>
        <v>1.4953903643640798E-3</v>
      </c>
      <c r="U143" s="10">
        <f t="shared" si="33"/>
        <v>-1.7861278131986458E-3</v>
      </c>
      <c r="V143" s="10">
        <f t="shared" si="34"/>
        <v>8.8291360789194417E-3</v>
      </c>
      <c r="W143" s="12">
        <f t="shared" si="35"/>
        <v>0</v>
      </c>
      <c r="X143" s="10">
        <f t="shared" si="36"/>
        <v>1.6253380198224199E-2</v>
      </c>
      <c r="Y143" s="10">
        <f t="shared" si="27"/>
        <v>1.2971862020661473E-2</v>
      </c>
      <c r="Z143" s="10">
        <f t="shared" si="37"/>
        <v>2.3587125912779561E-2</v>
      </c>
    </row>
    <row r="144" spans="1:26" hidden="1" x14ac:dyDescent="0.2">
      <c r="A144" s="3" t="d">
        <v>2021-08-11T17:29:59.99999979045242400</v>
      </c>
      <c r="B144" s="2">
        <v>11.45</v>
      </c>
      <c r="C144" s="2">
        <v>3461</v>
      </c>
      <c r="D144" s="2">
        <v>16.61</v>
      </c>
      <c r="E144" s="2">
        <v>34675</v>
      </c>
      <c r="F144">
        <v>46.5</v>
      </c>
      <c r="G144">
        <v>24072</v>
      </c>
      <c r="H144" s="7" t="e">
        <f>VLOOKUP(L144,price_all!$C$2:$E$105,3,FALSE)</f>
        <v>#N/A</v>
      </c>
      <c r="I144" s="8">
        <f>VLOOKUP(L144,'BTC-USD'!$J$2:$L$410,3,FALSE)</f>
        <v>-1.5314724718644701E-3</v>
      </c>
      <c r="J144" s="7"/>
      <c r="K144" t="s">
        <v>149</v>
      </c>
      <c r="L144" t="str">
        <f t="shared" si="26"/>
        <v>44419</v>
      </c>
      <c r="O144" s="3" t="d">
        <v>2021-08-11T17:29:59.99999979045242400</v>
      </c>
      <c r="P144" s="9">
        <f t="shared" si="28"/>
        <v>2.5985663082437105E-2</v>
      </c>
      <c r="Q144" s="9">
        <f t="shared" si="29"/>
        <v>3.4890965732087054E-2</v>
      </c>
      <c r="R144" s="9">
        <f t="shared" si="30"/>
        <v>2.7170311464546071E-2</v>
      </c>
      <c r="S144" s="12">
        <f t="shared" si="31"/>
        <v>-1.5314724718644701E-3</v>
      </c>
      <c r="T144" s="10">
        <f t="shared" si="32"/>
        <v>2.7517135554301575E-2</v>
      </c>
      <c r="U144" s="10">
        <f t="shared" si="33"/>
        <v>3.6422438203951524E-2</v>
      </c>
      <c r="V144" s="10">
        <f t="shared" si="34"/>
        <v>2.8701783936410541E-2</v>
      </c>
      <c r="W144" s="12">
        <f t="shared" si="35"/>
        <v>0</v>
      </c>
      <c r="X144" s="10">
        <f t="shared" si="36"/>
        <v>2.9048608026166045E-2</v>
      </c>
      <c r="Y144" s="10">
        <f t="shared" si="27"/>
        <v>3.7953910675815994E-2</v>
      </c>
      <c r="Z144" s="10">
        <f t="shared" si="37"/>
        <v>3.0233256408275011E-2</v>
      </c>
    </row>
    <row r="145" spans="1:26" hidden="1" x14ac:dyDescent="0.2">
      <c r="A145" s="3" t="d">
        <v>2021-08-12T17:29:59.99999979045242400</v>
      </c>
      <c r="B145" s="2">
        <v>10.87</v>
      </c>
      <c r="C145" s="2">
        <v>1838</v>
      </c>
      <c r="D145" s="2">
        <v>15.71</v>
      </c>
      <c r="E145" s="2">
        <v>71296</v>
      </c>
      <c r="F145">
        <v>44.3</v>
      </c>
      <c r="G145">
        <v>7642</v>
      </c>
      <c r="H145" s="7" t="e">
        <f>VLOOKUP(L145,price_all!$C$2:$E$105,3,FALSE)</f>
        <v>#N/A</v>
      </c>
      <c r="I145" s="8">
        <f>VLOOKUP(L145,'BTC-USD'!$J$2:$L$410,3,FALSE)</f>
        <v>-2.4053658499094799E-2</v>
      </c>
      <c r="J145" s="7"/>
      <c r="K145" t="s">
        <v>150</v>
      </c>
      <c r="L145" t="str">
        <f t="shared" si="26"/>
        <v>44420</v>
      </c>
      <c r="O145" s="3" t="d">
        <v>2021-08-12T17:29:59.99999979045242400</v>
      </c>
      <c r="P145" s="9">
        <f t="shared" si="28"/>
        <v>-5.065502183406112E-2</v>
      </c>
      <c r="Q145" s="9">
        <f t="shared" si="29"/>
        <v>-5.4184226369656696E-2</v>
      </c>
      <c r="R145" s="9">
        <f t="shared" si="30"/>
        <v>-4.7311827956989294E-2</v>
      </c>
      <c r="S145" s="12">
        <f t="shared" si="31"/>
        <v>-2.4053658499094799E-2</v>
      </c>
      <c r="T145" s="10">
        <f t="shared" si="32"/>
        <v>-2.6601363334966321E-2</v>
      </c>
      <c r="U145" s="10">
        <f t="shared" si="33"/>
        <v>-3.0130567870561897E-2</v>
      </c>
      <c r="V145" s="10">
        <f t="shared" si="34"/>
        <v>-2.3258169457894495E-2</v>
      </c>
      <c r="W145" s="12">
        <f t="shared" si="35"/>
        <v>0</v>
      </c>
      <c r="X145" s="10">
        <f t="shared" si="36"/>
        <v>-2.5477048358715226E-3</v>
      </c>
      <c r="Y145" s="10">
        <f t="shared" si="27"/>
        <v>-6.0769093714670985E-3</v>
      </c>
      <c r="Z145" s="10">
        <f t="shared" si="37"/>
        <v>7.954890412003035E-4</v>
      </c>
    </row>
    <row r="146" spans="1:26" hidden="1" x14ac:dyDescent="0.2">
      <c r="A146" s="3" t="d">
        <v>2021-08-13T17:29:59.99999979045242400</v>
      </c>
      <c r="B146" s="2">
        <v>11.41</v>
      </c>
      <c r="C146" s="2">
        <v>1254</v>
      </c>
      <c r="D146" s="2">
        <v>16.45</v>
      </c>
      <c r="E146" s="2">
        <v>59768</v>
      </c>
      <c r="F146">
        <v>46.35</v>
      </c>
      <c r="G146">
        <v>12042</v>
      </c>
      <c r="H146" s="7" t="e">
        <f>VLOOKUP(L146,price_all!$C$2:$E$105,3,FALSE)</f>
        <v>#N/A</v>
      </c>
      <c r="I146" s="8">
        <f>VLOOKUP(L146,'BTC-USD'!$J$2:$L$410,3,FALSE)</f>
        <v>7.6862915392135633E-2</v>
      </c>
      <c r="J146" s="7"/>
      <c r="K146" t="s">
        <v>151</v>
      </c>
      <c r="L146" t="str">
        <f t="shared" si="26"/>
        <v>44421</v>
      </c>
      <c r="O146" s="3" t="d">
        <v>2021-08-13T17:29:59.99999979045242400</v>
      </c>
      <c r="P146" s="9">
        <f t="shared" si="28"/>
        <v>4.9678012879484923E-2</v>
      </c>
      <c r="Q146" s="9">
        <f t="shared" si="29"/>
        <v>4.71037555697007E-2</v>
      </c>
      <c r="R146" s="9">
        <f t="shared" si="30"/>
        <v>4.6275395033860134E-2</v>
      </c>
      <c r="S146" s="12">
        <f t="shared" si="31"/>
        <v>7.6862915392135633E-2</v>
      </c>
      <c r="T146" s="10">
        <f t="shared" si="32"/>
        <v>-2.718490251265071E-2</v>
      </c>
      <c r="U146" s="10">
        <f t="shared" si="33"/>
        <v>-2.9759159822434933E-2</v>
      </c>
      <c r="V146" s="10">
        <f t="shared" si="34"/>
        <v>-3.05875203582755E-2</v>
      </c>
      <c r="W146" s="12">
        <f t="shared" si="35"/>
        <v>0</v>
      </c>
      <c r="X146" s="10">
        <f t="shared" si="36"/>
        <v>-0.10404781790478634</v>
      </c>
      <c r="Y146" s="10">
        <f t="shared" si="27"/>
        <v>-0.10662207521457057</v>
      </c>
      <c r="Z146" s="10">
        <f t="shared" si="37"/>
        <v>-0.10745043575041113</v>
      </c>
    </row>
    <row r="147" spans="1:26" hidden="1" x14ac:dyDescent="0.2">
      <c r="A147" s="3" t="d">
        <v>2021-08-16T17:29:59.99999979045242400</v>
      </c>
      <c r="B147" s="2">
        <v>11.34</v>
      </c>
      <c r="C147" s="2">
        <v>116563</v>
      </c>
      <c r="D147" s="2">
        <v>16.440000000000001</v>
      </c>
      <c r="E147" s="2">
        <v>72233</v>
      </c>
      <c r="F147">
        <v>45.87</v>
      </c>
      <c r="G147">
        <v>3070</v>
      </c>
      <c r="H147" s="7" t="e">
        <f>VLOOKUP(L147,price_all!$C$2:$E$105,3,FALSE)</f>
        <v>#N/A</v>
      </c>
      <c r="I147" s="8">
        <f>VLOOKUP(L147,'BTC-USD'!$J$2:$L$410,3,FALSE)</f>
        <v>-2.3343178469134584E-2</v>
      </c>
      <c r="J147" s="7"/>
      <c r="K147" t="s">
        <v>152</v>
      </c>
      <c r="L147" t="str">
        <f t="shared" si="26"/>
        <v>44424</v>
      </c>
      <c r="O147" s="3" t="d">
        <v>2021-08-16T17:29:59.99999979045242400</v>
      </c>
      <c r="P147" s="9">
        <f t="shared" si="28"/>
        <v>-6.1349693251534498E-3</v>
      </c>
      <c r="Q147" s="9">
        <f t="shared" si="29"/>
        <v>-6.0790273556221575E-4</v>
      </c>
      <c r="R147" s="9">
        <f t="shared" si="30"/>
        <v>-1.035598705501628E-2</v>
      </c>
      <c r="S147" s="12">
        <f t="shared" si="31"/>
        <v>-2.3343178469134584E-2</v>
      </c>
      <c r="T147" s="10">
        <f t="shared" si="32"/>
        <v>1.7208209143981135E-2</v>
      </c>
      <c r="U147" s="10">
        <f t="shared" si="33"/>
        <v>2.2735275733572369E-2</v>
      </c>
      <c r="V147" s="10">
        <f t="shared" si="34"/>
        <v>1.2987191414118304E-2</v>
      </c>
      <c r="W147" s="12">
        <f t="shared" si="35"/>
        <v>0</v>
      </c>
      <c r="X147" s="10">
        <f t="shared" si="36"/>
        <v>4.0551387613115719E-2</v>
      </c>
      <c r="Y147" s="10">
        <f t="shared" si="27"/>
        <v>4.6078454202706953E-2</v>
      </c>
      <c r="Z147" s="10">
        <f t="shared" si="37"/>
        <v>3.6330369883252889E-2</v>
      </c>
    </row>
    <row r="148" spans="1:26" hidden="1" x14ac:dyDescent="0.2">
      <c r="A148" s="3" t="d">
        <v>2021-08-17T17:29:59.99999979045242400</v>
      </c>
      <c r="B148" s="2">
        <v>11.27</v>
      </c>
      <c r="C148" s="2">
        <v>21723</v>
      </c>
      <c r="D148" s="2">
        <v>16.28</v>
      </c>
      <c r="E148" s="2">
        <v>49054</v>
      </c>
      <c r="F148">
        <v>45.62</v>
      </c>
      <c r="G148">
        <v>27741</v>
      </c>
      <c r="H148" s="7" t="e">
        <f>VLOOKUP(L148,price_all!$C$2:$E$105,3,FALSE)</f>
        <v>#N/A</v>
      </c>
      <c r="I148" s="8">
        <f>VLOOKUP(L148,'BTC-USD'!$J$2:$L$410,3,FALSE)</f>
        <v>-2.6913700718759759E-2</v>
      </c>
      <c r="J148" s="7"/>
      <c r="K148" t="s">
        <v>153</v>
      </c>
      <c r="L148" t="str">
        <f t="shared" si="26"/>
        <v>44425</v>
      </c>
      <c r="O148" s="3" t="d">
        <v>2021-08-17T17:29:59.99999979045242400</v>
      </c>
      <c r="P148" s="9">
        <f t="shared" si="28"/>
        <v>-6.1728395061728669E-3</v>
      </c>
      <c r="Q148" s="9">
        <f t="shared" si="29"/>
        <v>-9.7323600973235891E-3</v>
      </c>
      <c r="R148" s="9">
        <f t="shared" si="30"/>
        <v>-5.4501853063003702E-3</v>
      </c>
      <c r="S148" s="12">
        <f t="shared" si="31"/>
        <v>-2.6913700718759759E-2</v>
      </c>
      <c r="T148" s="10">
        <f t="shared" si="32"/>
        <v>2.0740861212586892E-2</v>
      </c>
      <c r="U148" s="10">
        <f t="shared" si="33"/>
        <v>1.718134062143617E-2</v>
      </c>
      <c r="V148" s="10">
        <f t="shared" si="34"/>
        <v>2.1463515412459389E-2</v>
      </c>
      <c r="W148" s="12">
        <f t="shared" si="35"/>
        <v>0</v>
      </c>
      <c r="X148" s="10">
        <f t="shared" si="36"/>
        <v>4.7654561931346651E-2</v>
      </c>
      <c r="Y148" s="10">
        <f t="shared" si="27"/>
        <v>4.4095041340195928E-2</v>
      </c>
      <c r="Z148" s="10">
        <f t="shared" si="37"/>
        <v>4.8377216131219147E-2</v>
      </c>
    </row>
    <row r="149" spans="1:26" hidden="1" x14ac:dyDescent="0.2">
      <c r="A149" s="3" t="d">
        <v>2021-08-18T17:29:59.99999979045242400</v>
      </c>
      <c r="B149" s="2">
        <v>11.12</v>
      </c>
      <c r="C149" s="2">
        <v>57439</v>
      </c>
      <c r="D149" s="2">
        <v>16.079999999999998</v>
      </c>
      <c r="E149" s="2">
        <v>32036</v>
      </c>
      <c r="F149">
        <v>45.11</v>
      </c>
      <c r="G149">
        <v>10827</v>
      </c>
      <c r="H149" s="7" t="e">
        <f>VLOOKUP(L149,price_all!$C$2:$E$105,3,FALSE)</f>
        <v>#N/A</v>
      </c>
      <c r="I149" s="8">
        <f>VLOOKUP(L149,'BTC-USD'!$J$2:$L$410,3,FALSE)</f>
        <v>5.9918088080479492E-4</v>
      </c>
      <c r="J149" s="7"/>
      <c r="K149" t="s">
        <v>154</v>
      </c>
      <c r="L149" t="str">
        <f t="shared" si="26"/>
        <v>44426</v>
      </c>
      <c r="O149" s="3" t="d">
        <v>2021-08-18T17:29:59.99999979045242400</v>
      </c>
      <c r="P149" s="9">
        <f t="shared" si="28"/>
        <v>-1.3309671694764935E-2</v>
      </c>
      <c r="Q149" s="9">
        <f t="shared" si="29"/>
        <v>-1.2285012285012442E-2</v>
      </c>
      <c r="R149" s="9">
        <f t="shared" si="30"/>
        <v>-1.1179307321350196E-2</v>
      </c>
      <c r="S149" s="12">
        <f t="shared" si="31"/>
        <v>5.9918088080479492E-4</v>
      </c>
      <c r="T149" s="10">
        <f t="shared" si="32"/>
        <v>-1.390885257556973E-2</v>
      </c>
      <c r="U149" s="10">
        <f t="shared" si="33"/>
        <v>-1.2884193165817237E-2</v>
      </c>
      <c r="V149" s="10">
        <f t="shared" si="34"/>
        <v>-1.1778488202154991E-2</v>
      </c>
      <c r="W149" s="12">
        <f t="shared" si="35"/>
        <v>0</v>
      </c>
      <c r="X149" s="10">
        <f t="shared" si="36"/>
        <v>-1.4508033456374525E-2</v>
      </c>
      <c r="Y149" s="10">
        <f t="shared" si="27"/>
        <v>-1.3483374046622032E-2</v>
      </c>
      <c r="Z149" s="10">
        <f t="shared" si="37"/>
        <v>-1.2377669082959786E-2</v>
      </c>
    </row>
    <row r="150" spans="1:26" hidden="1" x14ac:dyDescent="0.2">
      <c r="A150" s="3" t="d">
        <v>2021-08-19T17:29:59.99999979045242400</v>
      </c>
      <c r="B150" s="2">
        <v>11.16</v>
      </c>
      <c r="C150" s="2">
        <v>4010</v>
      </c>
      <c r="D150" s="2">
        <v>16.18</v>
      </c>
      <c r="E150" s="2">
        <v>70266</v>
      </c>
      <c r="F150">
        <v>45.16</v>
      </c>
      <c r="G150">
        <v>2010</v>
      </c>
      <c r="H150" s="7" t="e">
        <f>VLOOKUP(L150,price_all!$C$2:$E$105,3,FALSE)</f>
        <v>#N/A</v>
      </c>
      <c r="I150" s="8">
        <f>VLOOKUP(L150,'BTC-USD'!$J$2:$L$410,3,FALSE)</f>
        <v>4.5686904601918821E-2</v>
      </c>
      <c r="J150" s="7"/>
      <c r="K150" t="s">
        <v>155</v>
      </c>
      <c r="L150" t="str">
        <f t="shared" si="26"/>
        <v>44427</v>
      </c>
      <c r="O150" s="3" t="d">
        <v>2021-08-19T17:29:59.99999979045242400</v>
      </c>
      <c r="P150" s="9">
        <f t="shared" si="28"/>
        <v>3.597122302158251E-3</v>
      </c>
      <c r="Q150" s="9">
        <f t="shared" si="29"/>
        <v>6.2189054726369264E-3</v>
      </c>
      <c r="R150" s="9">
        <f t="shared" si="30"/>
        <v>1.1084016847704437E-3</v>
      </c>
      <c r="S150" s="12">
        <f t="shared" si="31"/>
        <v>4.5686904601918821E-2</v>
      </c>
      <c r="T150" s="10">
        <f t="shared" si="32"/>
        <v>-4.208978229976057E-2</v>
      </c>
      <c r="U150" s="10">
        <f t="shared" si="33"/>
        <v>-3.9467999129281894E-2</v>
      </c>
      <c r="V150" s="10">
        <f t="shared" si="34"/>
        <v>-4.4578502917148377E-2</v>
      </c>
      <c r="W150" s="12">
        <f t="shared" si="35"/>
        <v>0</v>
      </c>
      <c r="X150" s="10">
        <f t="shared" si="36"/>
        <v>-8.777668690167939E-2</v>
      </c>
      <c r="Y150" s="10">
        <f t="shared" si="27"/>
        <v>-8.5154903731200715E-2</v>
      </c>
      <c r="Z150" s="10">
        <f t="shared" si="37"/>
        <v>-9.0265407519067198E-2</v>
      </c>
    </row>
    <row r="151" spans="1:26" hidden="1" x14ac:dyDescent="0.2">
      <c r="A151" s="3" t="d">
        <v>2021-08-20T17:29:59.99999979045242400</v>
      </c>
      <c r="B151" s="2">
        <v>11.92</v>
      </c>
      <c r="C151" s="2">
        <v>126660</v>
      </c>
      <c r="D151" s="2">
        <v>17.190000000000001</v>
      </c>
      <c r="E151" s="2">
        <v>115004</v>
      </c>
      <c r="F151">
        <v>48.34</v>
      </c>
      <c r="G151">
        <v>4895</v>
      </c>
      <c r="H151" s="7" t="e">
        <f>VLOOKUP(L151,price_all!$C$2:$E$105,3,FALSE)</f>
        <v>#N/A</v>
      </c>
      <c r="I151" s="8">
        <f>VLOOKUP(L151,'BTC-USD'!$J$2:$L$410,3,FALSE)</f>
        <v>5.5420481007948386E-2</v>
      </c>
      <c r="J151" s="7"/>
      <c r="K151" t="s">
        <v>156</v>
      </c>
      <c r="L151" t="str">
        <f t="shared" si="26"/>
        <v>44428</v>
      </c>
      <c r="O151" s="3" t="d">
        <v>2021-08-20T17:29:59.99999979045242400</v>
      </c>
      <c r="P151" s="9">
        <f t="shared" si="28"/>
        <v>6.8100358422939156E-2</v>
      </c>
      <c r="Q151" s="9">
        <f t="shared" si="29"/>
        <v>6.2422744128553864E-2</v>
      </c>
      <c r="R151" s="9">
        <f t="shared" si="30"/>
        <v>7.0416297608503209E-2</v>
      </c>
      <c r="S151" s="12">
        <f t="shared" si="31"/>
        <v>5.5420481007948386E-2</v>
      </c>
      <c r="T151" s="10">
        <f t="shared" si="32"/>
        <v>1.267987741499077E-2</v>
      </c>
      <c r="U151" s="10">
        <f t="shared" si="33"/>
        <v>7.0022631206054786E-3</v>
      </c>
      <c r="V151" s="10">
        <f t="shared" si="34"/>
        <v>1.4995816600554823E-2</v>
      </c>
      <c r="W151" s="12">
        <f t="shared" si="35"/>
        <v>0</v>
      </c>
      <c r="X151" s="10">
        <f t="shared" si="36"/>
        <v>-4.2740603592957616E-2</v>
      </c>
      <c r="Y151" s="10">
        <f t="shared" si="27"/>
        <v>-4.8418217887342907E-2</v>
      </c>
      <c r="Z151" s="10">
        <f t="shared" si="37"/>
        <v>-4.0424664407393562E-2</v>
      </c>
    </row>
    <row r="152" spans="1:26" hidden="1" x14ac:dyDescent="0.2">
      <c r="A152" s="3" t="d">
        <v>2021-08-23T17:29:59.99999979045242400</v>
      </c>
      <c r="B152" s="2">
        <v>12.23</v>
      </c>
      <c r="C152" s="2">
        <v>77772</v>
      </c>
      <c r="D152" s="2">
        <v>17.63</v>
      </c>
      <c r="E152" s="2">
        <v>183465</v>
      </c>
      <c r="F152">
        <v>49.49</v>
      </c>
      <c r="G152">
        <v>4150</v>
      </c>
      <c r="H152" s="7" t="e">
        <f>VLOOKUP(L152,price_all!$C$2:$E$105,3,FALSE)</f>
        <v>#N/A</v>
      </c>
      <c r="I152" s="8">
        <f>VLOOKUP(L152,'BTC-USD'!$J$2:$L$410,3,FALSE)</f>
        <v>5.2636959335814471E-3</v>
      </c>
      <c r="J152" s="7"/>
      <c r="K152" t="s">
        <v>157</v>
      </c>
      <c r="L152" t="str">
        <f t="shared" si="26"/>
        <v>44431</v>
      </c>
      <c r="O152" s="3" t="d">
        <v>2021-08-23T17:29:59.99999979045242400</v>
      </c>
      <c r="P152" s="9">
        <f t="shared" si="28"/>
        <v>2.6006711409396033E-2</v>
      </c>
      <c r="Q152" s="9">
        <f t="shared" si="29"/>
        <v>2.5596276905177184E-2</v>
      </c>
      <c r="R152" s="9">
        <f t="shared" si="30"/>
        <v>2.378982209350422E-2</v>
      </c>
      <c r="S152" s="12">
        <f t="shared" si="31"/>
        <v>5.2636959335814471E-3</v>
      </c>
      <c r="T152" s="10">
        <f t="shared" si="32"/>
        <v>2.0743015475814586E-2</v>
      </c>
      <c r="U152" s="10">
        <f t="shared" si="33"/>
        <v>2.0332580971595737E-2</v>
      </c>
      <c r="V152" s="10">
        <f t="shared" si="34"/>
        <v>1.8526126159922773E-2</v>
      </c>
      <c r="W152" s="12">
        <f t="shared" si="35"/>
        <v>0</v>
      </c>
      <c r="X152" s="10">
        <f t="shared" si="36"/>
        <v>1.5479319542233139E-2</v>
      </c>
      <c r="Y152" s="10">
        <f t="shared" si="27"/>
        <v>1.506888503801429E-2</v>
      </c>
      <c r="Z152" s="10">
        <f t="shared" si="37"/>
        <v>1.3262430226341326E-2</v>
      </c>
    </row>
    <row r="153" spans="1:26" hidden="1" x14ac:dyDescent="0.2">
      <c r="A153" s="3" t="d">
        <v>2021-08-24T17:29:59.99999979045242400</v>
      </c>
      <c r="B153" s="2">
        <v>11.86</v>
      </c>
      <c r="C153" s="2">
        <v>93001</v>
      </c>
      <c r="D153" s="2">
        <v>17.21</v>
      </c>
      <c r="E153" s="2">
        <v>103280</v>
      </c>
      <c r="F153">
        <v>48.2</v>
      </c>
      <c r="G153">
        <v>7219</v>
      </c>
      <c r="H153" s="7" t="e">
        <f>VLOOKUP(L153,price_all!$C$2:$E$105,3,FALSE)</f>
        <v>#N/A</v>
      </c>
      <c r="I153" s="8">
        <f>VLOOKUP(L153,'BTC-USD'!$J$2:$L$410,3,FALSE)</f>
        <v>-3.6924725849991624E-2</v>
      </c>
      <c r="J153" s="7"/>
      <c r="K153" t="s">
        <v>158</v>
      </c>
      <c r="L153" t="str">
        <f t="shared" si="26"/>
        <v>44432</v>
      </c>
      <c r="O153" s="3" t="d">
        <v>2021-08-24T17:29:59.99999979045242400</v>
      </c>
      <c r="P153" s="9">
        <f t="shared" si="28"/>
        <v>-3.0253475061324697E-2</v>
      </c>
      <c r="Q153" s="9">
        <f t="shared" si="29"/>
        <v>-2.3823028927963619E-2</v>
      </c>
      <c r="R153" s="9">
        <f t="shared" si="30"/>
        <v>-2.6065871893311776E-2</v>
      </c>
      <c r="S153" s="12">
        <f t="shared" si="31"/>
        <v>-3.6924725849991624E-2</v>
      </c>
      <c r="T153" s="10">
        <f t="shared" si="32"/>
        <v>6.671250788666927E-3</v>
      </c>
      <c r="U153" s="10">
        <f t="shared" si="33"/>
        <v>1.3101696922028006E-2</v>
      </c>
      <c r="V153" s="10">
        <f t="shared" si="34"/>
        <v>1.0858853956679848E-2</v>
      </c>
      <c r="W153" s="12">
        <f t="shared" si="35"/>
        <v>0</v>
      </c>
      <c r="X153" s="10">
        <f t="shared" si="36"/>
        <v>4.3595976638658551E-2</v>
      </c>
      <c r="Y153" s="10">
        <f t="shared" si="27"/>
        <v>5.002642277201963E-2</v>
      </c>
      <c r="Z153" s="10">
        <f t="shared" si="37"/>
        <v>4.7783579806671472E-2</v>
      </c>
    </row>
    <row r="154" spans="1:26" hidden="1" x14ac:dyDescent="0.2">
      <c r="A154" s="3" t="d">
        <v>2021-08-25T17:29:59.99999979045242400</v>
      </c>
      <c r="B154" s="2">
        <v>11.91</v>
      </c>
      <c r="C154" s="2">
        <v>15281</v>
      </c>
      <c r="D154" s="2">
        <v>17.190000000000001</v>
      </c>
      <c r="E154" s="2">
        <v>31116</v>
      </c>
      <c r="F154">
        <v>48.01</v>
      </c>
      <c r="G154">
        <v>4682</v>
      </c>
      <c r="H154" s="7" t="e">
        <f>VLOOKUP(L154,price_all!$C$2:$E$105,3,FALSE)</f>
        <v>#N/A</v>
      </c>
      <c r="I154" s="8">
        <f>VLOOKUP(L154,'BTC-USD'!$J$2:$L$410,3,FALSE)</f>
        <v>2.6825567190354782E-2</v>
      </c>
      <c r="J154" s="7"/>
      <c r="K154" t="s">
        <v>159</v>
      </c>
      <c r="L154" t="str">
        <f t="shared" si="26"/>
        <v>44433</v>
      </c>
      <c r="O154" s="3" t="d">
        <v>2021-08-25T17:29:59.99999979045242400</v>
      </c>
      <c r="P154" s="9">
        <f t="shared" si="28"/>
        <v>4.2158516020236458E-3</v>
      </c>
      <c r="Q154" s="9">
        <f t="shared" si="29"/>
        <v>-1.1621150493899002E-3</v>
      </c>
      <c r="R154" s="9">
        <f t="shared" si="30"/>
        <v>-3.9419087136930431E-3</v>
      </c>
      <c r="S154" s="12">
        <f t="shared" si="31"/>
        <v>2.6825567190354782E-2</v>
      </c>
      <c r="T154" s="10">
        <f t="shared" si="32"/>
        <v>-2.2609715588331136E-2</v>
      </c>
      <c r="U154" s="10">
        <f t="shared" si="33"/>
        <v>-2.7987682239744682E-2</v>
      </c>
      <c r="V154" s="10">
        <f t="shared" si="34"/>
        <v>-3.0767475904047825E-2</v>
      </c>
      <c r="W154" s="12">
        <f t="shared" si="35"/>
        <v>0</v>
      </c>
      <c r="X154" s="10">
        <f t="shared" si="36"/>
        <v>-4.9435282778685918E-2</v>
      </c>
      <c r="Y154" s="10">
        <f t="shared" si="27"/>
        <v>-5.4813249430099464E-2</v>
      </c>
      <c r="Z154" s="10">
        <f t="shared" si="37"/>
        <v>-5.7593043094402607E-2</v>
      </c>
    </row>
    <row r="155" spans="1:26" hidden="1" x14ac:dyDescent="0.2">
      <c r="A155" s="3" t="d">
        <v>2021-08-26T17:29:59.99999979045242400</v>
      </c>
      <c r="B155" s="2">
        <v>11.53</v>
      </c>
      <c r="C155" s="2">
        <v>17081</v>
      </c>
      <c r="D155" s="2">
        <v>16.670000000000002</v>
      </c>
      <c r="E155" s="2">
        <v>74109</v>
      </c>
      <c r="F155">
        <v>46.76</v>
      </c>
      <c r="G155">
        <v>5996</v>
      </c>
      <c r="H155" s="7" t="e">
        <f>VLOOKUP(L155,price_all!$C$2:$E$105,3,FALSE)</f>
        <v>#N/A</v>
      </c>
      <c r="I155" s="8">
        <f>VLOOKUP(L155,'BTC-USD'!$J$2:$L$410,3,FALSE)</f>
        <v>-4.397843374292898E-2</v>
      </c>
      <c r="J155" s="7"/>
      <c r="K155" t="s">
        <v>160</v>
      </c>
      <c r="L155" t="str">
        <f t="shared" si="26"/>
        <v>44434</v>
      </c>
      <c r="O155" s="3" t="d">
        <v>2021-08-26T17:29:59.99999979045242400</v>
      </c>
      <c r="P155" s="9">
        <f t="shared" si="28"/>
        <v>-3.1905961376994196E-2</v>
      </c>
      <c r="Q155" s="9">
        <f t="shared" si="29"/>
        <v>-3.025014543339144E-2</v>
      </c>
      <c r="R155" s="9">
        <f t="shared" si="30"/>
        <v>-2.6036242449489655E-2</v>
      </c>
      <c r="S155" s="12">
        <f t="shared" si="31"/>
        <v>-4.397843374292898E-2</v>
      </c>
      <c r="T155" s="10">
        <f t="shared" si="32"/>
        <v>1.2072472365934783E-2</v>
      </c>
      <c r="U155" s="10">
        <f t="shared" si="33"/>
        <v>1.372828830953754E-2</v>
      </c>
      <c r="V155" s="10">
        <f t="shared" si="34"/>
        <v>1.7942191293439325E-2</v>
      </c>
      <c r="W155" s="12">
        <f t="shared" si="35"/>
        <v>0</v>
      </c>
      <c r="X155" s="10">
        <f t="shared" si="36"/>
        <v>5.6050906108863763E-2</v>
      </c>
      <c r="Y155" s="10">
        <f t="shared" si="27"/>
        <v>5.7706722052466519E-2</v>
      </c>
      <c r="Z155" s="10">
        <f t="shared" si="37"/>
        <v>6.1920625036368304E-2</v>
      </c>
    </row>
    <row r="156" spans="1:26" hidden="1" x14ac:dyDescent="0.2">
      <c r="A156" s="3" t="d">
        <v>2021-08-27T17:29:59.99999979045242400</v>
      </c>
      <c r="B156" s="2">
        <v>11.83</v>
      </c>
      <c r="C156" s="2">
        <v>14963</v>
      </c>
      <c r="D156" s="2">
        <v>17.18</v>
      </c>
      <c r="E156" s="2">
        <v>33696</v>
      </c>
      <c r="F156">
        <v>48.15</v>
      </c>
      <c r="G156">
        <v>17670</v>
      </c>
      <c r="H156" s="7" t="e">
        <f>VLOOKUP(L156,price_all!$C$2:$E$105,3,FALSE)</f>
        <v>#N/A</v>
      </c>
      <c r="I156" s="8">
        <f>VLOOKUP(L156,'BTC-USD'!$J$2:$L$410,3,FALSE)</f>
        <v>4.7895383949518866E-2</v>
      </c>
      <c r="J156" s="7"/>
      <c r="K156" t="s">
        <v>161</v>
      </c>
      <c r="L156" t="str">
        <f t="shared" si="26"/>
        <v>44435</v>
      </c>
      <c r="O156" s="3" t="d">
        <v>2021-08-27T17:29:59.99999979045242400</v>
      </c>
      <c r="P156" s="9">
        <f t="shared" si="28"/>
        <v>2.601908065915004E-2</v>
      </c>
      <c r="Q156" s="9">
        <f t="shared" si="29"/>
        <v>3.059388122375517E-2</v>
      </c>
      <c r="R156" s="9">
        <f t="shared" si="30"/>
        <v>2.9726261762189843E-2</v>
      </c>
      <c r="S156" s="12">
        <f t="shared" si="31"/>
        <v>4.7895383949518866E-2</v>
      </c>
      <c r="T156" s="10">
        <f t="shared" si="32"/>
        <v>-2.1876303290368826E-2</v>
      </c>
      <c r="U156" s="10">
        <f t="shared" si="33"/>
        <v>-1.7301502725763696E-2</v>
      </c>
      <c r="V156" s="10">
        <f t="shared" si="34"/>
        <v>-1.8169122187329023E-2</v>
      </c>
      <c r="W156" s="12">
        <f t="shared" si="35"/>
        <v>0</v>
      </c>
      <c r="X156" s="10">
        <f t="shared" si="36"/>
        <v>-6.9771687239887692E-2</v>
      </c>
      <c r="Y156" s="10">
        <f t="shared" si="27"/>
        <v>-6.5196886675282562E-2</v>
      </c>
      <c r="Z156" s="10">
        <f t="shared" si="37"/>
        <v>-6.6064506136847889E-2</v>
      </c>
    </row>
    <row r="157" spans="1:26" hidden="1" x14ac:dyDescent="0.2">
      <c r="A157" s="3" t="d">
        <v>2021-08-30T17:29:59.99999979045242400</v>
      </c>
      <c r="B157" s="2">
        <v>11.75</v>
      </c>
      <c r="C157" s="2">
        <v>11131</v>
      </c>
      <c r="D157" s="2">
        <v>16.989999999999998</v>
      </c>
      <c r="E157" s="2">
        <v>7366</v>
      </c>
      <c r="F157">
        <v>47.49</v>
      </c>
      <c r="G157">
        <v>2998</v>
      </c>
      <c r="H157" s="7" t="e">
        <f>VLOOKUP(L157,price_all!$C$2:$E$105,3,FALSE)</f>
        <v>#N/A</v>
      </c>
      <c r="I157" s="8">
        <f>VLOOKUP(L157,'BTC-USD'!$J$2:$L$410,3,FALSE)</f>
        <v>-3.6986833500243343E-2</v>
      </c>
      <c r="J157" s="7"/>
      <c r="K157" t="s">
        <v>162</v>
      </c>
      <c r="L157" t="str">
        <f t="shared" si="26"/>
        <v>44438</v>
      </c>
      <c r="O157" s="3" t="d">
        <v>2021-08-30T17:29:59.99999979045242400</v>
      </c>
      <c r="P157" s="9">
        <f t="shared" si="28"/>
        <v>-6.7624683009298581E-3</v>
      </c>
      <c r="Q157" s="9">
        <f t="shared" si="29"/>
        <v>-1.1059371362048931E-2</v>
      </c>
      <c r="R157" s="9">
        <f t="shared" si="30"/>
        <v>-1.3707165109034247E-2</v>
      </c>
      <c r="S157" s="12">
        <f t="shared" si="31"/>
        <v>-3.6986833500243343E-2</v>
      </c>
      <c r="T157" s="10">
        <f t="shared" si="32"/>
        <v>3.0224365199313485E-2</v>
      </c>
      <c r="U157" s="10">
        <f t="shared" si="33"/>
        <v>2.5927462138194413E-2</v>
      </c>
      <c r="V157" s="10">
        <f t="shared" si="34"/>
        <v>2.3279668391209096E-2</v>
      </c>
      <c r="W157" s="12">
        <f t="shared" si="35"/>
        <v>0</v>
      </c>
      <c r="X157" s="10">
        <f t="shared" si="36"/>
        <v>6.7211198699556829E-2</v>
      </c>
      <c r="Y157" s="10">
        <f t="shared" si="27"/>
        <v>6.2914295638437756E-2</v>
      </c>
      <c r="Z157" s="10">
        <f t="shared" si="37"/>
        <v>6.026650189145244E-2</v>
      </c>
    </row>
    <row r="158" spans="1:26" hidden="1" x14ac:dyDescent="0.2">
      <c r="A158" s="3" t="d">
        <v>2021-08-31T17:29:59.99999979045242400</v>
      </c>
      <c r="B158" s="2">
        <v>11.73</v>
      </c>
      <c r="C158" s="2">
        <v>32220</v>
      </c>
      <c r="D158" s="2">
        <v>16.82</v>
      </c>
      <c r="E158" s="2">
        <v>58784</v>
      </c>
      <c r="F158">
        <v>46.79</v>
      </c>
      <c r="G158">
        <v>7139</v>
      </c>
      <c r="H158" s="7" t="e">
        <f>VLOOKUP(L158,price_all!$C$2:$E$105,3,FALSE)</f>
        <v>#N/A</v>
      </c>
      <c r="I158" s="8">
        <f>VLOOKUP(L158,'BTC-USD'!$J$2:$L$410,3,FALSE)</f>
        <v>3.2476346412091406E-3</v>
      </c>
      <c r="J158" s="7"/>
      <c r="K158" t="s">
        <v>163</v>
      </c>
      <c r="L158" t="str">
        <f t="shared" si="26"/>
        <v>44439</v>
      </c>
      <c r="O158" s="3" t="d">
        <v>2021-08-31T17:29:59.99999979045242400</v>
      </c>
      <c r="P158" s="9">
        <f t="shared" si="28"/>
        <v>-1.7021276595744483E-3</v>
      </c>
      <c r="Q158" s="9">
        <f t="shared" si="29"/>
        <v>-1.0005885815185245E-2</v>
      </c>
      <c r="R158" s="9">
        <f t="shared" si="30"/>
        <v>-1.4739945251632025E-2</v>
      </c>
      <c r="S158" s="12">
        <f t="shared" si="31"/>
        <v>3.2476346412091406E-3</v>
      </c>
      <c r="T158" s="10">
        <f t="shared" si="32"/>
        <v>-4.9497623007835889E-3</v>
      </c>
      <c r="U158" s="10">
        <f t="shared" si="33"/>
        <v>-1.3253520456394385E-2</v>
      </c>
      <c r="V158" s="10">
        <f t="shared" si="34"/>
        <v>-1.7987579892841166E-2</v>
      </c>
      <c r="W158" s="12">
        <f t="shared" si="35"/>
        <v>0</v>
      </c>
      <c r="X158" s="10">
        <f t="shared" si="36"/>
        <v>-8.1973969419927295E-3</v>
      </c>
      <c r="Y158" s="10">
        <f t="shared" si="27"/>
        <v>-1.6501155097603526E-2</v>
      </c>
      <c r="Z158" s="10">
        <f t="shared" si="37"/>
        <v>-2.1235214534050306E-2</v>
      </c>
    </row>
    <row r="159" spans="1:26" hidden="1" x14ac:dyDescent="0.2">
      <c r="A159" s="3" t="d">
        <v>2021-09-01T17:29:59.99999979045242400</v>
      </c>
      <c r="B159" s="2">
        <v>11.68</v>
      </c>
      <c r="C159" s="2">
        <v>191249</v>
      </c>
      <c r="D159" s="2">
        <v>16.82</v>
      </c>
      <c r="E159" s="2">
        <v>63305</v>
      </c>
      <c r="F159">
        <v>47.42</v>
      </c>
      <c r="G159">
        <v>7542</v>
      </c>
      <c r="H159" s="7" t="e">
        <f>VLOOKUP(L159,price_all!$C$2:$E$105,3,FALSE)</f>
        <v>#N/A</v>
      </c>
      <c r="I159" s="8">
        <f>VLOOKUP(L159,'BTC-USD'!$J$2:$L$410,3,FALSE)</f>
        <v>3.5995350759573164E-2</v>
      </c>
      <c r="J159" s="7"/>
      <c r="K159" t="s">
        <v>164</v>
      </c>
      <c r="L159" t="str">
        <f t="shared" si="26"/>
        <v>44440</v>
      </c>
      <c r="O159" s="3" t="d">
        <v>2021-09-01T17:29:59.99999979045242400</v>
      </c>
      <c r="P159" s="9">
        <f t="shared" si="28"/>
        <v>-4.2625745950555238E-3</v>
      </c>
      <c r="Q159" s="9">
        <f t="shared" si="29"/>
        <v>0</v>
      </c>
      <c r="R159" s="9">
        <f t="shared" si="30"/>
        <v>1.3464415473391833E-2</v>
      </c>
      <c r="S159" s="12">
        <f t="shared" si="31"/>
        <v>3.5995350759573164E-2</v>
      </c>
      <c r="T159" s="10">
        <f t="shared" si="32"/>
        <v>-4.0257925354628687E-2</v>
      </c>
      <c r="U159" s="10">
        <f t="shared" si="33"/>
        <v>-3.5995350759573164E-2</v>
      </c>
      <c r="V159" s="10">
        <f t="shared" si="34"/>
        <v>-2.2530935286181331E-2</v>
      </c>
      <c r="W159" s="12">
        <f t="shared" si="35"/>
        <v>0</v>
      </c>
      <c r="X159" s="10">
        <f t="shared" si="36"/>
        <v>-7.6253276114201851E-2</v>
      </c>
      <c r="Y159" s="10">
        <f t="shared" si="27"/>
        <v>-7.1990701519146327E-2</v>
      </c>
      <c r="Z159" s="10">
        <f t="shared" si="37"/>
        <v>-5.8526286045754494E-2</v>
      </c>
    </row>
    <row r="160" spans="1:26" hidden="1" x14ac:dyDescent="0.2">
      <c r="A160" s="3" t="d">
        <v>2021-09-02T17:29:59.99999979045242400</v>
      </c>
      <c r="B160" s="2">
        <v>12.2</v>
      </c>
      <c r="C160" s="2">
        <v>77450</v>
      </c>
      <c r="D160" s="2">
        <v>17.62</v>
      </c>
      <c r="E160" s="2">
        <v>129991</v>
      </c>
      <c r="F160">
        <v>49.61</v>
      </c>
      <c r="G160">
        <v>7295</v>
      </c>
      <c r="H160" s="7" t="e">
        <f>VLOOKUP(L160,price_all!$C$2:$E$105,3,FALSE)</f>
        <v>#N/A</v>
      </c>
      <c r="I160" s="8">
        <f>VLOOKUP(L160,'BTC-USD'!$J$2:$L$410,3,FALSE)</f>
        <v>8.6237441787679892E-3</v>
      </c>
      <c r="J160" s="7"/>
      <c r="K160" t="s">
        <v>165</v>
      </c>
      <c r="L160" t="str">
        <f t="shared" si="26"/>
        <v>44441</v>
      </c>
      <c r="O160" s="3" t="d">
        <v>2021-09-02T17:29:59.99999979045242400</v>
      </c>
      <c r="P160" s="9">
        <f t="shared" si="28"/>
        <v>4.4520547945205546E-2</v>
      </c>
      <c r="Q160" s="9">
        <f t="shared" si="29"/>
        <v>4.7562425683709941E-2</v>
      </c>
      <c r="R160" s="9">
        <f t="shared" si="30"/>
        <v>4.6183045128637579E-2</v>
      </c>
      <c r="S160" s="12">
        <f t="shared" si="31"/>
        <v>8.6237441787679892E-3</v>
      </c>
      <c r="T160" s="10">
        <f t="shared" si="32"/>
        <v>3.5896803766437557E-2</v>
      </c>
      <c r="U160" s="10">
        <f t="shared" si="33"/>
        <v>3.8938681504941952E-2</v>
      </c>
      <c r="V160" s="10">
        <f t="shared" si="34"/>
        <v>3.755930094986959E-2</v>
      </c>
      <c r="W160" s="12">
        <f t="shared" si="35"/>
        <v>0</v>
      </c>
      <c r="X160" s="10">
        <f t="shared" si="36"/>
        <v>2.7273059587669568E-2</v>
      </c>
      <c r="Y160" s="10">
        <f t="shared" si="27"/>
        <v>3.0314937326173963E-2</v>
      </c>
      <c r="Z160" s="10">
        <f t="shared" si="37"/>
        <v>2.89355567711016E-2</v>
      </c>
    </row>
    <row r="161" spans="1:26" hidden="1" x14ac:dyDescent="0.2">
      <c r="A161" s="3" t="d">
        <v>2021-09-03T17:29:59.99999979045242400</v>
      </c>
      <c r="B161" s="2">
        <v>12.46</v>
      </c>
      <c r="C161" s="2">
        <v>74998</v>
      </c>
      <c r="D161" s="2">
        <v>18</v>
      </c>
      <c r="E161" s="2">
        <v>288242</v>
      </c>
      <c r="F161">
        <v>50.22</v>
      </c>
      <c r="G161">
        <v>5686</v>
      </c>
      <c r="H161" s="7" t="e">
        <f>VLOOKUP(L161,price_all!$C$2:$E$105,3,FALSE)</f>
        <v>#N/A</v>
      </c>
      <c r="I161" s="8">
        <f>VLOOKUP(L161,'BTC-USD'!$J$2:$L$410,3,FALSE)</f>
        <v>1.5225838608343034E-2</v>
      </c>
      <c r="J161" s="7"/>
      <c r="K161" t="s">
        <v>166</v>
      </c>
      <c r="L161" t="str">
        <f t="shared" si="26"/>
        <v>44442</v>
      </c>
      <c r="O161" s="3" t="d">
        <v>2021-09-03T17:29:59.99999979045242400</v>
      </c>
      <c r="P161" s="9">
        <f t="shared" si="28"/>
        <v>2.1311475409836245E-2</v>
      </c>
      <c r="Q161" s="9">
        <f t="shared" si="29"/>
        <v>2.1566401816117908E-2</v>
      </c>
      <c r="R161" s="9">
        <f t="shared" si="30"/>
        <v>1.2295908083047813E-2</v>
      </c>
      <c r="S161" s="12">
        <f t="shared" si="31"/>
        <v>1.5225838608343034E-2</v>
      </c>
      <c r="T161" s="10">
        <f t="shared" si="32"/>
        <v>6.0856368014932105E-3</v>
      </c>
      <c r="U161" s="10">
        <f t="shared" si="33"/>
        <v>6.3405632077748741E-3</v>
      </c>
      <c r="V161" s="10">
        <f t="shared" si="34"/>
        <v>-2.9299305252952212E-3</v>
      </c>
      <c r="W161" s="12">
        <f t="shared" si="35"/>
        <v>0</v>
      </c>
      <c r="X161" s="10">
        <f t="shared" si="36"/>
        <v>-9.1402018068498236E-3</v>
      </c>
      <c r="Y161" s="10">
        <f t="shared" si="27"/>
        <v>-8.88527540056816E-3</v>
      </c>
      <c r="Z161" s="10">
        <f t="shared" si="37"/>
        <v>-1.8155769133638255E-2</v>
      </c>
    </row>
    <row r="162" spans="1:26" hidden="1" x14ac:dyDescent="0.2">
      <c r="A162" s="3" t="d">
        <v>2021-09-06T17:29:59.99999979045242400</v>
      </c>
      <c r="B162" s="2">
        <v>12.72</v>
      </c>
      <c r="C162" s="2">
        <v>66374</v>
      </c>
      <c r="D162" s="2">
        <v>18.309999999999999</v>
      </c>
      <c r="E162" s="2">
        <v>134180</v>
      </c>
      <c r="F162">
        <v>51.12</v>
      </c>
      <c r="G162">
        <v>1951</v>
      </c>
      <c r="H162" s="7" t="e">
        <f>VLOOKUP(L162,price_all!$C$2:$E$105,3,FALSE)</f>
        <v>#N/A</v>
      </c>
      <c r="I162" s="8">
        <f>VLOOKUP(L162,'BTC-USD'!$J$2:$L$410,3,FALSE)</f>
        <v>1.735055959086873E-2</v>
      </c>
      <c r="J162" s="7"/>
      <c r="K162" t="s">
        <v>167</v>
      </c>
      <c r="L162" t="str">
        <f t="shared" si="26"/>
        <v>44445</v>
      </c>
      <c r="O162" s="3" t="d">
        <v>2021-09-06T17:29:59.99999979045242400</v>
      </c>
      <c r="P162" s="9">
        <f t="shared" si="28"/>
        <v>2.0866773675762396E-2</v>
      </c>
      <c r="Q162" s="9">
        <f t="shared" si="29"/>
        <v>1.722222222222225E-2</v>
      </c>
      <c r="R162" s="9">
        <f t="shared" si="30"/>
        <v>1.7921146953405076E-2</v>
      </c>
      <c r="S162" s="12">
        <f t="shared" si="31"/>
        <v>1.735055959086873E-2</v>
      </c>
      <c r="T162" s="10">
        <f t="shared" si="32"/>
        <v>3.5162140848936652E-3</v>
      </c>
      <c r="U162" s="10">
        <f t="shared" si="33"/>
        <v>-1.283373686464806E-4</v>
      </c>
      <c r="V162" s="10">
        <f t="shared" si="34"/>
        <v>5.7058736253634557E-4</v>
      </c>
      <c r="W162" s="12">
        <f t="shared" si="35"/>
        <v>0</v>
      </c>
      <c r="X162" s="10">
        <f t="shared" si="36"/>
        <v>-1.3834345505975065E-2</v>
      </c>
      <c r="Y162" s="10">
        <f t="shared" si="27"/>
        <v>-1.7478896959515211E-2</v>
      </c>
      <c r="Z162" s="10">
        <f t="shared" si="37"/>
        <v>-1.6779972228332385E-2</v>
      </c>
    </row>
    <row r="163" spans="1:26" hidden="1" x14ac:dyDescent="0.2">
      <c r="A163" s="3" t="d">
        <v>2021-09-07T17:29:59.99999979045242400</v>
      </c>
      <c r="B163" s="2">
        <v>11.49</v>
      </c>
      <c r="C163" s="2">
        <v>61811</v>
      </c>
      <c r="D163" s="2">
        <v>16.43</v>
      </c>
      <c r="E163" s="2">
        <v>154702</v>
      </c>
      <c r="F163">
        <v>46.23</v>
      </c>
      <c r="G163">
        <v>4132</v>
      </c>
      <c r="H163" s="7" t="e">
        <f>VLOOKUP(L163,price_all!$C$2:$E$105,3,FALSE)</f>
        <v>#N/A</v>
      </c>
      <c r="I163" s="8">
        <f>VLOOKUP(L163,'BTC-USD'!$J$2:$L$410,3,FALSE)</f>
        <v>-0.11082488113803923</v>
      </c>
      <c r="J163" s="7"/>
      <c r="K163" t="s">
        <v>168</v>
      </c>
      <c r="L163" t="str">
        <f t="shared" si="26"/>
        <v>44446</v>
      </c>
      <c r="O163" s="3" t="d">
        <v>2021-09-07T17:29:59.99999979045242400</v>
      </c>
      <c r="P163" s="9">
        <f t="shared" si="28"/>
        <v>-9.6698113207547176E-2</v>
      </c>
      <c r="Q163" s="9">
        <f t="shared" si="29"/>
        <v>-0.10267613326051328</v>
      </c>
      <c r="R163" s="9">
        <f t="shared" si="30"/>
        <v>-9.5657276995305129E-2</v>
      </c>
      <c r="S163" s="12">
        <f t="shared" si="31"/>
        <v>-0.11082488113803923</v>
      </c>
      <c r="T163" s="10">
        <f t="shared" si="32"/>
        <v>1.4126767930492057E-2</v>
      </c>
      <c r="U163" s="10">
        <f t="shared" si="33"/>
        <v>8.1487478775259525E-3</v>
      </c>
      <c r="V163" s="10">
        <f t="shared" si="34"/>
        <v>1.5167604142734104E-2</v>
      </c>
      <c r="W163" s="12">
        <f t="shared" si="35"/>
        <v>0</v>
      </c>
      <c r="X163" s="10">
        <f t="shared" si="36"/>
        <v>0.12495164906853129</v>
      </c>
      <c r="Y163" s="10">
        <f t="shared" si="27"/>
        <v>0.11897362901556519</v>
      </c>
      <c r="Z163" s="10">
        <f t="shared" si="37"/>
        <v>0.12599248528077334</v>
      </c>
    </row>
    <row r="164" spans="1:26" hidden="1" x14ac:dyDescent="0.2">
      <c r="A164" s="3" t="d">
        <v>2021-09-08T17:29:59.99999979045242400</v>
      </c>
      <c r="B164" s="2">
        <v>11.35</v>
      </c>
      <c r="C164" s="2">
        <v>614184</v>
      </c>
      <c r="D164" s="2">
        <v>16.37</v>
      </c>
      <c r="E164" s="2">
        <v>176791</v>
      </c>
      <c r="F164">
        <v>46.13</v>
      </c>
      <c r="G164">
        <v>9840</v>
      </c>
      <c r="H164" s="7" t="e">
        <f>VLOOKUP(L164,price_all!$C$2:$E$105,3,FALSE)</f>
        <v>#N/A</v>
      </c>
      <c r="I164" s="8">
        <f>VLOOKUP(L164,'BTC-USD'!$J$2:$L$410,3,FALSE)</f>
        <v>-1.6533658566977638E-2</v>
      </c>
      <c r="J164" s="7"/>
      <c r="K164" t="s">
        <v>169</v>
      </c>
      <c r="L164" t="str">
        <f t="shared" si="26"/>
        <v>44447</v>
      </c>
      <c r="O164" s="3" t="d">
        <v>2021-09-08T17:29:59.99999979045242400</v>
      </c>
      <c r="P164" s="9">
        <f t="shared" si="28"/>
        <v>-1.218450826805928E-2</v>
      </c>
      <c r="Q164" s="9">
        <f t="shared" si="29"/>
        <v>-3.6518563603163967E-3</v>
      </c>
      <c r="R164" s="9">
        <f t="shared" si="30"/>
        <v>-2.1630975556996557E-3</v>
      </c>
      <c r="S164" s="12">
        <f t="shared" si="31"/>
        <v>-1.6533658566977638E-2</v>
      </c>
      <c r="T164" s="10">
        <f t="shared" si="32"/>
        <v>4.3491502989183584E-3</v>
      </c>
      <c r="U164" s="10">
        <f t="shared" si="33"/>
        <v>1.2881802206661241E-2</v>
      </c>
      <c r="V164" s="10">
        <f t="shared" si="34"/>
        <v>1.4370561011277982E-2</v>
      </c>
      <c r="W164" s="12">
        <f t="shared" si="35"/>
        <v>0</v>
      </c>
      <c r="X164" s="10">
        <f t="shared" si="36"/>
        <v>2.0882808865895996E-2</v>
      </c>
      <c r="Y164" s="10">
        <f t="shared" si="27"/>
        <v>2.941546077363888E-2</v>
      </c>
      <c r="Z164" s="10">
        <f t="shared" si="37"/>
        <v>3.0904219578255621E-2</v>
      </c>
    </row>
    <row r="165" spans="1:26" hidden="1" x14ac:dyDescent="0.2">
      <c r="A165" s="3" t="d">
        <v>2021-09-09T17:29:59.99999979045242400</v>
      </c>
      <c r="B165" s="2">
        <v>11.54</v>
      </c>
      <c r="C165" s="2">
        <v>35141</v>
      </c>
      <c r="D165" s="2">
        <v>16.649999999999999</v>
      </c>
      <c r="E165" s="2">
        <v>85055</v>
      </c>
      <c r="F165">
        <v>46.74</v>
      </c>
      <c r="G165">
        <v>8726</v>
      </c>
      <c r="H165" s="7" t="e">
        <f>VLOOKUP(L165,price_all!$C$2:$E$105,3,FALSE)</f>
        <v>#N/A</v>
      </c>
      <c r="I165" s="8">
        <f>VLOOKUP(L165,'BTC-USD'!$J$2:$L$410,3,FALSE)</f>
        <v>6.527605477226528E-3</v>
      </c>
      <c r="J165" s="7"/>
      <c r="K165" t="s">
        <v>170</v>
      </c>
      <c r="L165" t="str">
        <f t="shared" si="26"/>
        <v>44448</v>
      </c>
      <c r="O165" s="3" t="d">
        <v>2021-09-09T17:29:59.99999979045242400</v>
      </c>
      <c r="P165" s="9">
        <f t="shared" si="28"/>
        <v>1.6740088105726914E-2</v>
      </c>
      <c r="Q165" s="9">
        <f t="shared" si="29"/>
        <v>1.7104459376908743E-2</v>
      </c>
      <c r="R165" s="9">
        <f t="shared" si="30"/>
        <v>1.3223498807717338E-2</v>
      </c>
      <c r="S165" s="12">
        <f t="shared" si="31"/>
        <v>6.527605477226528E-3</v>
      </c>
      <c r="T165" s="10">
        <f t="shared" si="32"/>
        <v>1.0212482628500386E-2</v>
      </c>
      <c r="U165" s="10">
        <f t="shared" si="33"/>
        <v>1.0576853899682215E-2</v>
      </c>
      <c r="V165" s="10">
        <f t="shared" si="34"/>
        <v>6.6958933304908097E-3</v>
      </c>
      <c r="W165" s="12">
        <f t="shared" si="35"/>
        <v>0</v>
      </c>
      <c r="X165" s="10">
        <f t="shared" si="36"/>
        <v>3.6848771512738576E-3</v>
      </c>
      <c r="Y165" s="10">
        <f t="shared" si="27"/>
        <v>4.0492484224556868E-3</v>
      </c>
      <c r="Z165" s="10">
        <f t="shared" si="37"/>
        <v>1.6828785326428175E-4</v>
      </c>
    </row>
    <row r="166" spans="1:26" hidden="1" x14ac:dyDescent="0.2">
      <c r="A166" s="3" t="d">
        <v>2021-09-10T17:29:59.99999979045242400</v>
      </c>
      <c r="B166" s="2">
        <v>11.1</v>
      </c>
      <c r="C166" s="2">
        <v>68264</v>
      </c>
      <c r="D166" s="2">
        <v>15.99</v>
      </c>
      <c r="E166" s="2">
        <v>82495</v>
      </c>
      <c r="F166">
        <v>44.85</v>
      </c>
      <c r="G166">
        <v>10381</v>
      </c>
      <c r="H166" s="7" t="e">
        <f>VLOOKUP(L166,price_all!$C$2:$E$105,3,FALSE)</f>
        <v>#N/A</v>
      </c>
      <c r="I166" s="8">
        <f>VLOOKUP(L166,'BTC-USD'!$J$2:$L$410,3,FALSE)</f>
        <v>-3.3096292291844409E-2</v>
      </c>
      <c r="J166" s="7"/>
      <c r="K166" t="s">
        <v>171</v>
      </c>
      <c r="L166" t="str">
        <f t="shared" si="26"/>
        <v>44449</v>
      </c>
      <c r="O166" s="3" t="d">
        <v>2021-09-10T17:29:59.99999979045242400</v>
      </c>
      <c r="P166" s="9">
        <f t="shared" si="28"/>
        <v>-3.8128249566724448E-2</v>
      </c>
      <c r="Q166" s="9">
        <f t="shared" si="29"/>
        <v>-3.9639639639639568E-2</v>
      </c>
      <c r="R166" s="9">
        <f t="shared" si="30"/>
        <v>-4.0436456996148951E-2</v>
      </c>
      <c r="S166" s="12">
        <f t="shared" si="31"/>
        <v>-3.3096292291844409E-2</v>
      </c>
      <c r="T166" s="10">
        <f t="shared" si="32"/>
        <v>-5.031957274880039E-3</v>
      </c>
      <c r="U166" s="10">
        <f t="shared" si="33"/>
        <v>-6.5433473477951587E-3</v>
      </c>
      <c r="V166" s="10">
        <f t="shared" si="34"/>
        <v>-7.3401647043045415E-3</v>
      </c>
      <c r="W166" s="12">
        <f t="shared" si="35"/>
        <v>0</v>
      </c>
      <c r="X166" s="10">
        <f t="shared" si="36"/>
        <v>2.806433501696437E-2</v>
      </c>
      <c r="Y166" s="10">
        <f t="shared" si="27"/>
        <v>2.655294494404925E-2</v>
      </c>
      <c r="Z166" s="10">
        <f t="shared" si="37"/>
        <v>2.5756127587539868E-2</v>
      </c>
    </row>
    <row r="167" spans="1:26" hidden="1" x14ac:dyDescent="0.2">
      <c r="A167" s="3" t="d">
        <v>2021-09-13T17:29:59.99999979045242400</v>
      </c>
      <c r="B167" s="2">
        <v>10.93</v>
      </c>
      <c r="C167" s="2">
        <v>29385</v>
      </c>
      <c r="D167" s="2">
        <v>15.66</v>
      </c>
      <c r="E167" s="2">
        <v>137439</v>
      </c>
      <c r="F167">
        <v>43.13</v>
      </c>
      <c r="G167">
        <v>6989</v>
      </c>
      <c r="H167" s="7" t="e">
        <f>VLOOKUP(L167,price_all!$C$2:$E$105,3,FALSE)</f>
        <v>#N/A</v>
      </c>
      <c r="I167" s="8">
        <f>VLOOKUP(L167,'BTC-USD'!$J$2:$L$410,3,FALSE)</f>
        <v>-2.3040295427392277E-2</v>
      </c>
      <c r="J167" s="7"/>
      <c r="K167" t="s">
        <v>172</v>
      </c>
      <c r="L167" t="str">
        <f t="shared" si="26"/>
        <v>44452</v>
      </c>
      <c r="O167" s="3" t="d">
        <v>2021-09-13T17:29:59.99999979045242400</v>
      </c>
      <c r="P167" s="9">
        <f t="shared" si="28"/>
        <v>-1.531531531531527E-2</v>
      </c>
      <c r="Q167" s="9">
        <f t="shared" si="29"/>
        <v>-2.0637898686679201E-2</v>
      </c>
      <c r="R167" s="9">
        <f t="shared" si="30"/>
        <v>-3.8350055741360078E-2</v>
      </c>
      <c r="S167" s="12">
        <f t="shared" si="31"/>
        <v>-2.3040295427392277E-2</v>
      </c>
      <c r="T167" s="10">
        <f t="shared" si="32"/>
        <v>7.7249801120770067E-3</v>
      </c>
      <c r="U167" s="10">
        <f t="shared" si="33"/>
        <v>2.4023967407130753E-3</v>
      </c>
      <c r="V167" s="10">
        <f t="shared" si="34"/>
        <v>-1.5309760313967802E-2</v>
      </c>
      <c r="W167" s="12">
        <f t="shared" si="35"/>
        <v>0</v>
      </c>
      <c r="X167" s="10">
        <f t="shared" si="36"/>
        <v>3.0765275539469283E-2</v>
      </c>
      <c r="Y167" s="10">
        <f t="shared" si="27"/>
        <v>2.5442692168105352E-2</v>
      </c>
      <c r="Z167" s="10">
        <f t="shared" si="37"/>
        <v>7.7305351134244749E-3</v>
      </c>
    </row>
    <row r="168" spans="1:26" hidden="1" x14ac:dyDescent="0.2">
      <c r="A168" s="3" t="d">
        <v>2021-09-14T17:29:59.99999979045242400</v>
      </c>
      <c r="B168" s="2">
        <v>11.52</v>
      </c>
      <c r="C168" s="2">
        <v>49320</v>
      </c>
      <c r="D168" s="2">
        <v>16.61</v>
      </c>
      <c r="E168" s="2">
        <v>20244</v>
      </c>
      <c r="F168">
        <v>46.5</v>
      </c>
      <c r="G168">
        <v>20810</v>
      </c>
      <c r="H168" s="7" t="e">
        <f>VLOOKUP(L168,price_all!$C$2:$E$105,3,FALSE)</f>
        <v>#N/A</v>
      </c>
      <c r="I168" s="8">
        <f>VLOOKUP(L168,'BTC-USD'!$J$2:$L$410,3,FALSE)</f>
        <v>4.7334546766000463E-2</v>
      </c>
      <c r="J168" s="7"/>
      <c r="K168" t="s">
        <v>173</v>
      </c>
      <c r="L168" t="str">
        <f t="shared" si="26"/>
        <v>44453</v>
      </c>
      <c r="O168" s="3" t="d">
        <v>2021-09-14T17:29:59.99999979045242400</v>
      </c>
      <c r="P168" s="9">
        <f t="shared" si="28"/>
        <v>5.3979871912168242E-2</v>
      </c>
      <c r="Q168" s="9">
        <f t="shared" si="29"/>
        <v>6.0664112388250313E-2</v>
      </c>
      <c r="R168" s="9">
        <f t="shared" si="30"/>
        <v>7.813586830512409E-2</v>
      </c>
      <c r="S168" s="12">
        <f t="shared" si="31"/>
        <v>4.7334546766000463E-2</v>
      </c>
      <c r="T168" s="10">
        <f t="shared" si="32"/>
        <v>6.6453251461677798E-3</v>
      </c>
      <c r="U168" s="10">
        <f t="shared" si="33"/>
        <v>1.332956562224985E-2</v>
      </c>
      <c r="V168" s="10">
        <f t="shared" si="34"/>
        <v>3.0801321539123627E-2</v>
      </c>
      <c r="W168" s="12">
        <f t="shared" si="35"/>
        <v>0</v>
      </c>
      <c r="X168" s="10">
        <f t="shared" si="36"/>
        <v>-4.0689221619832683E-2</v>
      </c>
      <c r="Y168" s="10">
        <f t="shared" si="27"/>
        <v>-3.4004981143750612E-2</v>
      </c>
      <c r="Z168" s="10">
        <f t="shared" si="37"/>
        <v>-1.6533225226876835E-2</v>
      </c>
    </row>
    <row r="169" spans="1:26" hidden="1" x14ac:dyDescent="0.2">
      <c r="A169" s="3" t="d">
        <v>2021-09-15T17:29:59.99999979045242400</v>
      </c>
      <c r="B169" s="2">
        <v>11.82</v>
      </c>
      <c r="C169" s="2">
        <v>40230</v>
      </c>
      <c r="D169" s="2">
        <v>17.05</v>
      </c>
      <c r="E169" s="2">
        <v>37259</v>
      </c>
      <c r="F169">
        <v>47.59</v>
      </c>
      <c r="G169">
        <v>30811</v>
      </c>
      <c r="H169" s="7" t="e">
        <f>VLOOKUP(L169,price_all!$C$2:$E$105,3,FALSE)</f>
        <v>#N/A</v>
      </c>
      <c r="I169" s="8">
        <f>VLOOKUP(L169,'BTC-USD'!$J$2:$L$410,3,FALSE)</f>
        <v>2.2243933424452411E-2</v>
      </c>
      <c r="J169" s="7"/>
      <c r="K169" t="s">
        <v>174</v>
      </c>
      <c r="L169" t="str">
        <f t="shared" si="26"/>
        <v>44454</v>
      </c>
      <c r="O169" s="3" t="d">
        <v>2021-09-15T17:29:59.99999979045242400</v>
      </c>
      <c r="P169" s="9">
        <f t="shared" si="28"/>
        <v>2.6041666666666741E-2</v>
      </c>
      <c r="Q169" s="9">
        <f t="shared" si="29"/>
        <v>2.6490066225165698E-2</v>
      </c>
      <c r="R169" s="9">
        <f t="shared" si="30"/>
        <v>2.344086021505376E-2</v>
      </c>
      <c r="S169" s="12">
        <f t="shared" si="31"/>
        <v>2.2243933424452411E-2</v>
      </c>
      <c r="T169" s="10">
        <f t="shared" si="32"/>
        <v>3.7977332422143295E-3</v>
      </c>
      <c r="U169" s="10">
        <f t="shared" si="33"/>
        <v>4.246132800713287E-3</v>
      </c>
      <c r="V169" s="10">
        <f t="shared" si="34"/>
        <v>1.1969267906013492E-3</v>
      </c>
      <c r="W169" s="12">
        <f t="shared" si="35"/>
        <v>0</v>
      </c>
      <c r="X169" s="10">
        <f t="shared" si="36"/>
        <v>-1.8446200182238082E-2</v>
      </c>
      <c r="Y169" s="10">
        <f t="shared" si="27"/>
        <v>-1.7997800623739124E-2</v>
      </c>
      <c r="Z169" s="10">
        <f t="shared" si="37"/>
        <v>-2.1047006633851062E-2</v>
      </c>
    </row>
    <row r="170" spans="1:26" hidden="1" x14ac:dyDescent="0.2">
      <c r="A170" s="3" t="d">
        <v>2021-09-16T17:29:59.99999979045242400</v>
      </c>
      <c r="B170" s="2">
        <v>11.84</v>
      </c>
      <c r="C170" s="2">
        <v>33243</v>
      </c>
      <c r="D170" s="2">
        <v>17.02</v>
      </c>
      <c r="E170" s="2">
        <v>88174</v>
      </c>
      <c r="F170">
        <v>47.86</v>
      </c>
      <c r="G170">
        <v>16775</v>
      </c>
      <c r="H170" s="7" t="e">
        <f>VLOOKUP(L170,price_all!$C$2:$E$105,3,FALSE)</f>
        <v>#N/A</v>
      </c>
      <c r="I170" s="8">
        <f>VLOOKUP(L170,'BTC-USD'!$J$2:$L$410,3,FALSE)</f>
        <v>-8.1057607598107317E-3</v>
      </c>
      <c r="J170" s="7"/>
      <c r="K170" t="s">
        <v>175</v>
      </c>
      <c r="L170" t="str">
        <f t="shared" si="26"/>
        <v>44455</v>
      </c>
      <c r="O170" s="3" t="d">
        <v>2021-09-16T17:29:59.99999979045242400</v>
      </c>
      <c r="P170" s="9">
        <f t="shared" si="28"/>
        <v>1.6920473773265332E-3</v>
      </c>
      <c r="Q170" s="9">
        <f t="shared" si="29"/>
        <v>-1.7595307917889214E-3</v>
      </c>
      <c r="R170" s="9">
        <f t="shared" si="30"/>
        <v>5.6734608110946549E-3</v>
      </c>
      <c r="S170" s="12">
        <f t="shared" si="31"/>
        <v>-8.1057607598107317E-3</v>
      </c>
      <c r="T170" s="10">
        <f t="shared" si="32"/>
        <v>9.7978081371372649E-3</v>
      </c>
      <c r="U170" s="10">
        <f t="shared" si="33"/>
        <v>6.3462299680218104E-3</v>
      </c>
      <c r="V170" s="10">
        <f t="shared" si="34"/>
        <v>1.3779221570905387E-2</v>
      </c>
      <c r="W170" s="12">
        <f t="shared" si="35"/>
        <v>0</v>
      </c>
      <c r="X170" s="10">
        <f t="shared" si="36"/>
        <v>1.7903568896947997E-2</v>
      </c>
      <c r="Y170" s="10">
        <f t="shared" si="27"/>
        <v>1.4451990727832542E-2</v>
      </c>
      <c r="Z170" s="10">
        <f t="shared" si="37"/>
        <v>2.1884982330716118E-2</v>
      </c>
    </row>
    <row r="171" spans="1:26" hidden="1" x14ac:dyDescent="0.2">
      <c r="A171" s="3" t="d">
        <v>2021-09-17T17:29:59.99999979045242400</v>
      </c>
      <c r="B171" s="2">
        <v>11.68</v>
      </c>
      <c r="C171" s="2">
        <v>19366</v>
      </c>
      <c r="D171" s="2">
        <v>16.87</v>
      </c>
      <c r="E171" s="2">
        <v>19146</v>
      </c>
      <c r="F171">
        <v>47.1</v>
      </c>
      <c r="G171">
        <v>11579</v>
      </c>
      <c r="H171" s="7" t="e">
        <f>VLOOKUP(L171,price_all!$C$2:$E$105,3,FALSE)</f>
        <v>#N/A</v>
      </c>
      <c r="I171" s="8">
        <f>VLOOKUP(L171,'BTC-USD'!$J$2:$L$410,3,FALSE)</f>
        <v>-9.5363043711307327E-3</v>
      </c>
      <c r="J171" s="7"/>
      <c r="K171" t="s">
        <v>176</v>
      </c>
      <c r="L171" t="str">
        <f t="shared" si="26"/>
        <v>44456</v>
      </c>
      <c r="O171" s="3" t="d">
        <v>2021-09-17T17:29:59.99999979045242400</v>
      </c>
      <c r="P171" s="9">
        <f t="shared" si="28"/>
        <v>-1.3513513513513487E-2</v>
      </c>
      <c r="Q171" s="9">
        <f t="shared" si="29"/>
        <v>-8.8131609870739647E-3</v>
      </c>
      <c r="R171" s="9">
        <f t="shared" si="30"/>
        <v>-1.5879648976180438E-2</v>
      </c>
      <c r="S171" s="12">
        <f t="shared" si="31"/>
        <v>-9.5363043711307327E-3</v>
      </c>
      <c r="T171" s="10">
        <f t="shared" si="32"/>
        <v>-3.9772091423827538E-3</v>
      </c>
      <c r="U171" s="10">
        <f t="shared" si="33"/>
        <v>7.2314338405676803E-4</v>
      </c>
      <c r="V171" s="10">
        <f t="shared" si="34"/>
        <v>-6.3433446050497055E-3</v>
      </c>
      <c r="W171" s="12">
        <f t="shared" si="35"/>
        <v>0</v>
      </c>
      <c r="X171" s="10">
        <f t="shared" si="36"/>
        <v>5.5590952287479789E-3</v>
      </c>
      <c r="Y171" s="10">
        <f t="shared" si="27"/>
        <v>1.0259447755187501E-2</v>
      </c>
      <c r="Z171" s="10">
        <f t="shared" si="37"/>
        <v>3.1929597660810272E-3</v>
      </c>
    </row>
    <row r="172" spans="1:26" hidden="1" x14ac:dyDescent="0.2">
      <c r="A172" s="3" t="d">
        <v>2021-09-20T17:29:59.99999979045242400</v>
      </c>
      <c r="B172" s="2">
        <v>10.76</v>
      </c>
      <c r="C172" s="2">
        <v>124912</v>
      </c>
      <c r="D172" s="2">
        <v>15.57</v>
      </c>
      <c r="E172" s="2">
        <v>199838</v>
      </c>
      <c r="F172">
        <v>43.33</v>
      </c>
      <c r="G172">
        <v>15537</v>
      </c>
      <c r="H172" s="7" t="e">
        <f>VLOOKUP(L172,price_all!$C$2:$E$105,3,FALSE)</f>
        <v>#N/A</v>
      </c>
      <c r="I172" s="8">
        <f>VLOOKUP(L172,'BTC-USD'!$J$2:$L$410,3,FALSE)</f>
        <v>-8.9093824246882058E-2</v>
      </c>
      <c r="J172" s="7"/>
      <c r="K172" t="s">
        <v>177</v>
      </c>
      <c r="L172" t="str">
        <f t="shared" si="26"/>
        <v>44459</v>
      </c>
      <c r="O172" s="3" t="d">
        <v>2021-09-20T17:29:59.99999979045242400</v>
      </c>
      <c r="P172" s="9">
        <f t="shared" si="28"/>
        <v>-7.8767123287671215E-2</v>
      </c>
      <c r="Q172" s="9">
        <f t="shared" si="29"/>
        <v>-7.7059869590989982E-2</v>
      </c>
      <c r="R172" s="9">
        <f t="shared" si="30"/>
        <v>-8.0042462845010709E-2</v>
      </c>
      <c r="S172" s="12">
        <f t="shared" si="31"/>
        <v>-8.9093824246882058E-2</v>
      </c>
      <c r="T172" s="10">
        <f t="shared" si="32"/>
        <v>1.0326700959210844E-2</v>
      </c>
      <c r="U172" s="10">
        <f t="shared" si="33"/>
        <v>1.2033954655892076E-2</v>
      </c>
      <c r="V172" s="10">
        <f t="shared" si="34"/>
        <v>9.0513614018713495E-3</v>
      </c>
      <c r="W172" s="12">
        <f t="shared" si="35"/>
        <v>0</v>
      </c>
      <c r="X172" s="10">
        <f t="shared" si="36"/>
        <v>9.9420525206092902E-2</v>
      </c>
      <c r="Y172" s="10">
        <f t="shared" si="27"/>
        <v>0.10112777890277413</v>
      </c>
      <c r="Z172" s="10">
        <f t="shared" si="37"/>
        <v>9.8145185648753408E-2</v>
      </c>
    </row>
    <row r="173" spans="1:26" hidden="1" x14ac:dyDescent="0.2">
      <c r="A173" s="3" t="d">
        <v>2021-09-21T17:29:59.99999979045242400</v>
      </c>
      <c r="B173" s="2">
        <v>10.46</v>
      </c>
      <c r="C173" s="2">
        <v>38259</v>
      </c>
      <c r="D173" s="2">
        <v>15.15</v>
      </c>
      <c r="E173" s="2">
        <v>72033</v>
      </c>
      <c r="F173">
        <v>42.37</v>
      </c>
      <c r="G173">
        <v>27452</v>
      </c>
      <c r="H173" s="7" t="e">
        <f>VLOOKUP(L173,price_all!$C$2:$E$105,3,FALSE)</f>
        <v>#N/A</v>
      </c>
      <c r="I173" s="8">
        <f>VLOOKUP(L173,'BTC-USD'!$J$2:$L$410,3,FALSE)</f>
        <v>-5.6683952199077958E-2</v>
      </c>
      <c r="J173" s="7"/>
      <c r="K173" t="s">
        <v>178</v>
      </c>
      <c r="L173" t="str">
        <f t="shared" si="26"/>
        <v>44460</v>
      </c>
      <c r="O173" s="3" t="d">
        <v>2021-09-21T17:29:59.99999979045242400</v>
      </c>
      <c r="P173" s="9">
        <f t="shared" si="28"/>
        <v>-2.7881040892193232E-2</v>
      </c>
      <c r="Q173" s="9">
        <f t="shared" si="29"/>
        <v>-2.6974951830443183E-2</v>
      </c>
      <c r="R173" s="9">
        <f t="shared" si="30"/>
        <v>-2.2155550426955939E-2</v>
      </c>
      <c r="S173" s="12">
        <f t="shared" si="31"/>
        <v>-5.6683952199077958E-2</v>
      </c>
      <c r="T173" s="10">
        <f t="shared" si="32"/>
        <v>2.8802911306884726E-2</v>
      </c>
      <c r="U173" s="10">
        <f t="shared" si="33"/>
        <v>2.9709000368634775E-2</v>
      </c>
      <c r="V173" s="10">
        <f t="shared" si="34"/>
        <v>3.4528401772122019E-2</v>
      </c>
      <c r="W173" s="12">
        <f t="shared" si="35"/>
        <v>0</v>
      </c>
      <c r="X173" s="10">
        <f t="shared" si="36"/>
        <v>8.5486863505962685E-2</v>
      </c>
      <c r="Y173" s="10">
        <f t="shared" si="27"/>
        <v>8.6392952567712733E-2</v>
      </c>
      <c r="Z173" s="10">
        <f t="shared" si="37"/>
        <v>9.1212353971199978E-2</v>
      </c>
    </row>
    <row r="174" spans="1:26" hidden="1" x14ac:dyDescent="0.2">
      <c r="A174" s="3" t="d">
        <v>2021-09-22T17:29:59.99999979045242400</v>
      </c>
      <c r="B174" s="2">
        <v>10.47</v>
      </c>
      <c r="C174" s="2">
        <v>53717</v>
      </c>
      <c r="D174" s="2">
        <v>15.06</v>
      </c>
      <c r="E174" s="2">
        <v>47880</v>
      </c>
      <c r="F174">
        <v>42.17</v>
      </c>
      <c r="G174">
        <v>10096</v>
      </c>
      <c r="H174" s="7" t="e">
        <f>VLOOKUP(L174,price_all!$C$2:$E$105,3,FALSE)</f>
        <v>#N/A</v>
      </c>
      <c r="I174" s="8">
        <f>VLOOKUP(L174,'BTC-USD'!$J$2:$L$410,3,FALSE)</f>
        <v>7.3725248506399721E-2</v>
      </c>
      <c r="J174" s="7"/>
      <c r="K174" t="s">
        <v>179</v>
      </c>
      <c r="L174" t="str">
        <f t="shared" si="26"/>
        <v>44461</v>
      </c>
      <c r="O174" s="3" t="d">
        <v>2021-09-22T17:29:59.99999979045242400</v>
      </c>
      <c r="P174" s="9">
        <f t="shared" si="28"/>
        <v>9.5602294455066072E-4</v>
      </c>
      <c r="Q174" s="9">
        <f t="shared" si="29"/>
        <v>-5.9405940594059459E-3</v>
      </c>
      <c r="R174" s="9">
        <f t="shared" si="30"/>
        <v>-4.7203209818266201E-3</v>
      </c>
      <c r="S174" s="12">
        <f t="shared" si="31"/>
        <v>7.3725248506399721E-2</v>
      </c>
      <c r="T174" s="10">
        <f t="shared" si="32"/>
        <v>-7.276922556184906E-2</v>
      </c>
      <c r="U174" s="10">
        <f t="shared" si="33"/>
        <v>-7.9665842565805667E-2</v>
      </c>
      <c r="V174" s="10">
        <f t="shared" si="34"/>
        <v>-7.8445569488226341E-2</v>
      </c>
      <c r="W174" s="12">
        <f t="shared" si="35"/>
        <v>0</v>
      </c>
      <c r="X174" s="10">
        <f t="shared" si="36"/>
        <v>-0.14649447406824878</v>
      </c>
      <c r="Y174" s="10">
        <f t="shared" si="27"/>
        <v>-0.15339109107220539</v>
      </c>
      <c r="Z174" s="10">
        <f t="shared" si="37"/>
        <v>-0.15217081799462606</v>
      </c>
    </row>
    <row r="175" spans="1:26" hidden="1" x14ac:dyDescent="0.2">
      <c r="A175" s="3" t="d">
        <v>2021-09-23T17:29:59.99999979045242400</v>
      </c>
      <c r="B175" s="2">
        <v>10.8</v>
      </c>
      <c r="C175" s="2">
        <v>35779</v>
      </c>
      <c r="D175" s="2">
        <v>15.64</v>
      </c>
      <c r="E175" s="2">
        <v>31293</v>
      </c>
      <c r="F175">
        <v>43.86</v>
      </c>
      <c r="G175">
        <v>7206</v>
      </c>
      <c r="H175" s="7" t="e">
        <f>VLOOKUP(L175,price_all!$C$2:$E$105,3,FALSE)</f>
        <v>#N/A</v>
      </c>
      <c r="I175" s="8">
        <f>VLOOKUP(L175,'BTC-USD'!$J$2:$L$410,3,FALSE)</f>
        <v>3.0144165353469088E-2</v>
      </c>
      <c r="J175" s="7"/>
      <c r="K175" t="s">
        <v>180</v>
      </c>
      <c r="L175" t="str">
        <f t="shared" si="26"/>
        <v>44462</v>
      </c>
      <c r="O175" s="3" t="d">
        <v>2021-09-23T17:29:59.99999979045242400</v>
      </c>
      <c r="P175" s="9">
        <f t="shared" si="28"/>
        <v>3.1518624641833748E-2</v>
      </c>
      <c r="Q175" s="9">
        <f t="shared" si="29"/>
        <v>3.8512616201859196E-2</v>
      </c>
      <c r="R175" s="9">
        <f t="shared" si="30"/>
        <v>4.0075883329381057E-2</v>
      </c>
      <c r="S175" s="12">
        <f t="shared" si="31"/>
        <v>3.0144165353469088E-2</v>
      </c>
      <c r="T175" s="10">
        <f t="shared" si="32"/>
        <v>1.37445928836466E-3</v>
      </c>
      <c r="U175" s="10">
        <f t="shared" si="33"/>
        <v>8.3684508483901077E-3</v>
      </c>
      <c r="V175" s="10">
        <f t="shared" si="34"/>
        <v>9.9317179759119689E-3</v>
      </c>
      <c r="W175" s="12">
        <f t="shared" si="35"/>
        <v>0</v>
      </c>
      <c r="X175" s="10">
        <f t="shared" si="36"/>
        <v>-2.8769706065104428E-2</v>
      </c>
      <c r="Y175" s="10">
        <f t="shared" si="27"/>
        <v>-2.177571450507898E-2</v>
      </c>
      <c r="Z175" s="10">
        <f t="shared" si="37"/>
        <v>-2.0212447377557119E-2</v>
      </c>
    </row>
    <row r="176" spans="1:26" hidden="1" x14ac:dyDescent="0.2">
      <c r="A176" s="3" t="d">
        <v>2021-09-24T17:29:59.99999979045242400</v>
      </c>
      <c r="B176" s="2">
        <v>10.38</v>
      </c>
      <c r="C176" s="2">
        <v>72356</v>
      </c>
      <c r="D176" s="2">
        <v>14.99</v>
      </c>
      <c r="E176" s="2">
        <v>93554</v>
      </c>
      <c r="F176">
        <v>41.8</v>
      </c>
      <c r="G176">
        <v>12583</v>
      </c>
      <c r="H176" s="7" t="e">
        <f>VLOOKUP(L176,price_all!$C$2:$E$105,3,FALSE)</f>
        <v>#N/A</v>
      </c>
      <c r="I176" s="8">
        <f>VLOOKUP(L176,'BTC-USD'!$J$2:$L$410,3,FALSE)</f>
        <v>-4.5764806752257581E-2</v>
      </c>
      <c r="J176" s="7"/>
      <c r="K176" t="s">
        <v>181</v>
      </c>
      <c r="L176" t="str">
        <f t="shared" si="26"/>
        <v>44463</v>
      </c>
      <c r="O176" s="3" t="d">
        <v>2021-09-24T17:29:59.99999979045242400</v>
      </c>
      <c r="P176" s="9">
        <f t="shared" si="28"/>
        <v>-3.8888888888888862E-2</v>
      </c>
      <c r="Q176" s="9">
        <f t="shared" si="29"/>
        <v>-4.1560102301790303E-2</v>
      </c>
      <c r="R176" s="9">
        <f t="shared" si="30"/>
        <v>-4.6967624259006024E-2</v>
      </c>
      <c r="S176" s="12">
        <f t="shared" si="31"/>
        <v>-4.5764806752257581E-2</v>
      </c>
      <c r="T176" s="10">
        <f t="shared" si="32"/>
        <v>6.875917863368719E-3</v>
      </c>
      <c r="U176" s="10">
        <f t="shared" si="33"/>
        <v>4.2047044504672781E-3</v>
      </c>
      <c r="V176" s="10">
        <f t="shared" si="34"/>
        <v>-1.2028175067484437E-3</v>
      </c>
      <c r="W176" s="12">
        <f t="shared" si="35"/>
        <v>0</v>
      </c>
      <c r="X176" s="10">
        <f t="shared" si="36"/>
        <v>5.26407246156263E-2</v>
      </c>
      <c r="Y176" s="10">
        <f t="shared" si="27"/>
        <v>4.9969511202724859E-2</v>
      </c>
      <c r="Z176" s="10">
        <f t="shared" si="37"/>
        <v>4.4561989245509137E-2</v>
      </c>
    </row>
    <row r="177" spans="1:26" hidden="1" x14ac:dyDescent="0.2">
      <c r="A177" s="3" t="d">
        <v>2021-09-27T17:29:59.99999979045242400</v>
      </c>
      <c r="B177" s="2">
        <v>10.58</v>
      </c>
      <c r="C177" s="2">
        <v>90630</v>
      </c>
      <c r="D177" s="2">
        <v>15.29</v>
      </c>
      <c r="E177" s="2">
        <v>73522</v>
      </c>
      <c r="F177">
        <v>43.17</v>
      </c>
      <c r="G177">
        <v>4743</v>
      </c>
      <c r="H177" s="7" t="e">
        <f>VLOOKUP(L177,price_all!$C$2:$E$105,3,FALSE)</f>
        <v>#N/A</v>
      </c>
      <c r="I177" s="8">
        <f>VLOOKUP(L177,'BTC-USD'!$J$2:$L$410,3,FALSE)</f>
        <v>-2.3490946477388142E-2</v>
      </c>
      <c r="J177" s="7"/>
      <c r="K177" t="s">
        <v>182</v>
      </c>
      <c r="L177" t="str">
        <f t="shared" si="26"/>
        <v>44466</v>
      </c>
      <c r="O177" s="3" t="d">
        <v>2021-09-27T17:29:59.99999979045242400</v>
      </c>
      <c r="P177" s="9">
        <f t="shared" si="28"/>
        <v>1.9267822736030782E-2</v>
      </c>
      <c r="Q177" s="9">
        <f t="shared" si="29"/>
        <v>2.0013342228152098E-2</v>
      </c>
      <c r="R177" s="9">
        <f t="shared" si="30"/>
        <v>3.2775119617225013E-2</v>
      </c>
      <c r="S177" s="12">
        <f t="shared" si="31"/>
        <v>-2.3490946477388142E-2</v>
      </c>
      <c r="T177" s="10">
        <f t="shared" si="32"/>
        <v>4.2758769213418923E-2</v>
      </c>
      <c r="U177" s="10">
        <f t="shared" si="33"/>
        <v>4.3504288705540239E-2</v>
      </c>
      <c r="V177" s="10">
        <f t="shared" si="34"/>
        <v>5.6266066094613154E-2</v>
      </c>
      <c r="W177" s="12">
        <f t="shared" si="35"/>
        <v>0</v>
      </c>
      <c r="X177" s="10">
        <f t="shared" si="36"/>
        <v>6.6249715690807065E-2</v>
      </c>
      <c r="Y177" s="10">
        <f t="shared" si="27"/>
        <v>6.6995235182928381E-2</v>
      </c>
      <c r="Z177" s="10">
        <f t="shared" si="37"/>
        <v>7.9757012572001296E-2</v>
      </c>
    </row>
    <row r="178" spans="1:26" hidden="1" x14ac:dyDescent="0.2">
      <c r="A178" s="3" t="d">
        <v>2021-09-28T17:29:59.99999979045242400</v>
      </c>
      <c r="B178" s="2">
        <v>10.199999999999999</v>
      </c>
      <c r="C178" s="2">
        <v>360411</v>
      </c>
      <c r="D178" s="2">
        <v>14.65</v>
      </c>
      <c r="E178" s="2">
        <v>157381</v>
      </c>
      <c r="F178">
        <v>40.97</v>
      </c>
      <c r="G178">
        <v>4652</v>
      </c>
      <c r="H178" s="7" t="e">
        <f>VLOOKUP(L178,price_all!$C$2:$E$105,3,FALSE)</f>
        <v>#N/A</v>
      </c>
      <c r="I178" s="8">
        <f>VLOOKUP(L178,'BTC-USD'!$J$2:$L$410,3,FALSE)</f>
        <v>-2.7039941635195741E-2</v>
      </c>
      <c r="J178" s="7"/>
      <c r="K178" t="s">
        <v>183</v>
      </c>
      <c r="L178" t="str">
        <f t="shared" si="26"/>
        <v>44467</v>
      </c>
      <c r="O178" s="3" t="d">
        <v>2021-09-28T17:29:59.99999979045242400</v>
      </c>
      <c r="P178" s="9">
        <f t="shared" si="28"/>
        <v>-3.5916824196597474E-2</v>
      </c>
      <c r="Q178" s="9">
        <f t="shared" si="29"/>
        <v>-4.1857423152387052E-2</v>
      </c>
      <c r="R178" s="9">
        <f t="shared" si="30"/>
        <v>-5.0961315728515255E-2</v>
      </c>
      <c r="S178" s="12">
        <f t="shared" si="31"/>
        <v>-2.7039941635195741E-2</v>
      </c>
      <c r="T178" s="10">
        <f t="shared" si="32"/>
        <v>-8.8768825614017333E-3</v>
      </c>
      <c r="U178" s="10">
        <f t="shared" si="33"/>
        <v>-1.4817481517191311E-2</v>
      </c>
      <c r="V178" s="10">
        <f t="shared" si="34"/>
        <v>-2.3921374093319514E-2</v>
      </c>
      <c r="W178" s="12">
        <f t="shared" si="35"/>
        <v>0</v>
      </c>
      <c r="X178" s="10">
        <f t="shared" si="36"/>
        <v>1.8163059073794008E-2</v>
      </c>
      <c r="Y178" s="10">
        <f t="shared" si="27"/>
        <v>1.222246011800443E-2</v>
      </c>
      <c r="Z178" s="10">
        <f t="shared" si="37"/>
        <v>3.1185675418762271E-3</v>
      </c>
    </row>
    <row r="179" spans="1:26" hidden="1" x14ac:dyDescent="0.2">
      <c r="A179" s="3" t="d">
        <v>2021-09-29T17:29:59.99999979045242400</v>
      </c>
      <c r="B179" s="2">
        <v>10.37</v>
      </c>
      <c r="C179" s="2">
        <v>52439</v>
      </c>
      <c r="D179" s="2">
        <v>14.91</v>
      </c>
      <c r="E179" s="2">
        <v>738644</v>
      </c>
      <c r="F179">
        <v>40.97</v>
      </c>
      <c r="G179">
        <v>4652</v>
      </c>
      <c r="H179" s="7" t="e">
        <f>VLOOKUP(L179,price_all!$C$2:$E$105,3,FALSE)</f>
        <v>#N/A</v>
      </c>
      <c r="I179" s="8">
        <f>VLOOKUP(L179,'BTC-USD'!$J$2:$L$410,3,FALSE)</f>
        <v>1.2031961801749258E-2</v>
      </c>
      <c r="J179" s="7"/>
      <c r="K179" t="s">
        <v>184</v>
      </c>
      <c r="L179" t="str">
        <f t="shared" si="26"/>
        <v>44468</v>
      </c>
      <c r="O179" s="3" t="d">
        <v>2021-09-29T17:29:59.99999979045242400</v>
      </c>
      <c r="P179" s="9">
        <f t="shared" si="28"/>
        <v>1.6666666666666607E-2</v>
      </c>
      <c r="Q179" s="9">
        <f t="shared" si="29"/>
        <v>1.774744027303754E-2</v>
      </c>
      <c r="R179" s="9">
        <f t="shared" si="30"/>
        <v>0</v>
      </c>
      <c r="S179" s="12">
        <f t="shared" si="31"/>
        <v>1.2031961801749258E-2</v>
      </c>
      <c r="T179" s="10">
        <f t="shared" si="32"/>
        <v>4.6347048649173495E-3</v>
      </c>
      <c r="U179" s="10">
        <f t="shared" si="33"/>
        <v>5.7154784712882822E-3</v>
      </c>
      <c r="V179" s="10">
        <f t="shared" si="34"/>
        <v>-1.2031961801749258E-2</v>
      </c>
      <c r="W179" s="12">
        <f t="shared" si="35"/>
        <v>0</v>
      </c>
      <c r="X179" s="10">
        <f t="shared" si="36"/>
        <v>-7.3972569368319085E-3</v>
      </c>
      <c r="Y179" s="10">
        <f t="shared" si="27"/>
        <v>-6.3164833304609758E-3</v>
      </c>
      <c r="Z179" s="10">
        <f t="shared" si="37"/>
        <v>-2.4063923603498516E-2</v>
      </c>
    </row>
    <row r="180" spans="1:26" hidden="1" x14ac:dyDescent="0.2">
      <c r="A180" s="3" t="d">
        <v>2021-09-30T17:29:59.99999979045242400</v>
      </c>
      <c r="B180" s="2">
        <v>10.6</v>
      </c>
      <c r="C180" s="2">
        <v>10506</v>
      </c>
      <c r="D180" s="2">
        <v>15.37</v>
      </c>
      <c r="E180" s="2">
        <v>9840</v>
      </c>
      <c r="F180">
        <v>42.72</v>
      </c>
      <c r="G180">
        <v>601</v>
      </c>
      <c r="H180" s="7" t="e">
        <f>VLOOKUP(L180,price_all!$C$2:$E$105,3,FALSE)</f>
        <v>#N/A</v>
      </c>
      <c r="I180" s="8">
        <f>VLOOKUP(L180,'BTC-USD'!$J$2:$L$410,3,FALSE)</f>
        <v>5.5160568954020883E-2</v>
      </c>
      <c r="J180" s="7"/>
      <c r="K180" t="s">
        <v>185</v>
      </c>
      <c r="L180" t="str">
        <f t="shared" si="26"/>
        <v>44469</v>
      </c>
      <c r="O180" s="3" t="d">
        <v>2021-09-30T17:29:59.99999979045242400</v>
      </c>
      <c r="P180" s="9">
        <f t="shared" si="28"/>
        <v>2.2179363548698205E-2</v>
      </c>
      <c r="Q180" s="9">
        <f t="shared" si="29"/>
        <v>3.0851777330650476E-2</v>
      </c>
      <c r="R180" s="9">
        <f t="shared" si="30"/>
        <v>4.2714181108127969E-2</v>
      </c>
      <c r="S180" s="12">
        <f t="shared" si="31"/>
        <v>5.5160568954020883E-2</v>
      </c>
      <c r="T180" s="10">
        <f t="shared" si="32"/>
        <v>-3.2981205405322678E-2</v>
      </c>
      <c r="U180" s="10">
        <f t="shared" si="33"/>
        <v>-2.4308791623370407E-2</v>
      </c>
      <c r="V180" s="10">
        <f t="shared" si="34"/>
        <v>-1.2446387845892914E-2</v>
      </c>
      <c r="W180" s="12">
        <f t="shared" si="35"/>
        <v>0</v>
      </c>
      <c r="X180" s="10">
        <f t="shared" si="36"/>
        <v>-8.8141774359343561E-2</v>
      </c>
      <c r="Y180" s="10">
        <f t="shared" si="27"/>
        <v>-7.946936057739129E-2</v>
      </c>
      <c r="Z180" s="10">
        <f t="shared" si="37"/>
        <v>-6.7606956799913798E-2</v>
      </c>
    </row>
    <row r="181" spans="1:26" hidden="1" x14ac:dyDescent="0.2">
      <c r="A181" s="3" t="d">
        <v>2021-10-01T17:29:59.99999979045242400</v>
      </c>
      <c r="B181" s="2">
        <v>11.58</v>
      </c>
      <c r="C181" s="2">
        <v>124071</v>
      </c>
      <c r="D181" s="2">
        <v>16.8</v>
      </c>
      <c r="E181" s="2">
        <v>179557</v>
      </c>
      <c r="F181">
        <v>46.87</v>
      </c>
      <c r="G181">
        <v>27697</v>
      </c>
      <c r="H181" s="7" t="e">
        <f>VLOOKUP(L181,price_all!$C$2:$E$105,3,FALSE)</f>
        <v>#N/A</v>
      </c>
      <c r="I181" s="8">
        <f>VLOOKUP(L181,'BTC-USD'!$J$2:$L$410,3,FALSE)</f>
        <v>9.8950300026714233E-2</v>
      </c>
      <c r="J181" s="7"/>
      <c r="K181" t="s">
        <v>186</v>
      </c>
      <c r="L181" t="str">
        <f t="shared" si="26"/>
        <v>44470</v>
      </c>
      <c r="O181" s="3" t="d">
        <v>2021-10-01T17:29:59.99999979045242400</v>
      </c>
      <c r="P181" s="9">
        <f t="shared" si="28"/>
        <v>9.2452830188679336E-2</v>
      </c>
      <c r="Q181" s="9">
        <f t="shared" si="29"/>
        <v>9.3038386467143797E-2</v>
      </c>
      <c r="R181" s="9">
        <f t="shared" si="30"/>
        <v>9.7144194756554336E-2</v>
      </c>
      <c r="S181" s="12">
        <f t="shared" si="31"/>
        <v>9.8950300026714233E-2</v>
      </c>
      <c r="T181" s="10">
        <f t="shared" si="32"/>
        <v>-6.4974698380348972E-3</v>
      </c>
      <c r="U181" s="10">
        <f t="shared" si="33"/>
        <v>-5.9119135595704364E-3</v>
      </c>
      <c r="V181" s="10">
        <f t="shared" si="34"/>
        <v>-1.8061052701598967E-3</v>
      </c>
      <c r="W181" s="12">
        <f t="shared" si="35"/>
        <v>0</v>
      </c>
      <c r="X181" s="10">
        <f t="shared" si="36"/>
        <v>-0.10544776986474913</v>
      </c>
      <c r="Y181" s="10">
        <f t="shared" si="27"/>
        <v>-0.10486221358628467</v>
      </c>
      <c r="Z181" s="10">
        <f t="shared" si="37"/>
        <v>-0.10075640529687413</v>
      </c>
    </row>
    <row r="182" spans="1:26" hidden="1" x14ac:dyDescent="0.2">
      <c r="A182" s="3" t="d">
        <v>2021-10-04T17:29:59.99999979045242400</v>
      </c>
      <c r="B182" s="2">
        <v>11.82</v>
      </c>
      <c r="C182" s="2">
        <v>21606</v>
      </c>
      <c r="D182" s="2">
        <v>16.88</v>
      </c>
      <c r="E182" s="2">
        <v>109692</v>
      </c>
      <c r="F182">
        <v>48</v>
      </c>
      <c r="G182">
        <v>9923</v>
      </c>
      <c r="H182" s="7" t="e">
        <f>VLOOKUP(L182,price_all!$C$2:$E$105,3,FALSE)</f>
        <v>#N/A</v>
      </c>
      <c r="I182" s="8">
        <f>VLOOKUP(L182,'BTC-USD'!$J$2:$L$410,3,FALSE)</f>
        <v>2.0860176221335403E-2</v>
      </c>
      <c r="J182" s="7"/>
      <c r="K182" t="s">
        <v>187</v>
      </c>
      <c r="L182" t="str">
        <f t="shared" si="26"/>
        <v>44473</v>
      </c>
      <c r="O182" s="3" t="d">
        <v>2021-10-04T17:29:59.99999979045242400</v>
      </c>
      <c r="P182" s="9">
        <f t="shared" si="28"/>
        <v>2.0725388601036343E-2</v>
      </c>
      <c r="Q182" s="9">
        <f t="shared" si="29"/>
        <v>4.761904761904745E-3</v>
      </c>
      <c r="R182" s="9">
        <f t="shared" si="30"/>
        <v>2.4109238318754E-2</v>
      </c>
      <c r="S182" s="12">
        <f t="shared" si="31"/>
        <v>2.0860176221335403E-2</v>
      </c>
      <c r="T182" s="10">
        <f t="shared" si="32"/>
        <v>-1.3478762029905944E-4</v>
      </c>
      <c r="U182" s="10">
        <f t="shared" si="33"/>
        <v>-1.6098271459430658E-2</v>
      </c>
      <c r="V182" s="10">
        <f t="shared" si="34"/>
        <v>3.249062097418598E-3</v>
      </c>
      <c r="W182" s="12">
        <f t="shared" si="35"/>
        <v>0</v>
      </c>
      <c r="X182" s="10">
        <f t="shared" si="36"/>
        <v>-2.0994963841634462E-2</v>
      </c>
      <c r="Y182" s="10">
        <f t="shared" si="27"/>
        <v>-3.695844768076606E-2</v>
      </c>
      <c r="Z182" s="10">
        <f t="shared" si="37"/>
        <v>-1.7611114123916805E-2</v>
      </c>
    </row>
    <row r="183" spans="1:26" hidden="1" x14ac:dyDescent="0.2">
      <c r="A183" s="3" t="d">
        <v>2021-10-05T17:29:59.99999979045242400</v>
      </c>
      <c r="B183" s="2">
        <v>12.24</v>
      </c>
      <c r="C183" s="2">
        <v>27540</v>
      </c>
      <c r="D183" s="2">
        <v>17.73</v>
      </c>
      <c r="E183" s="2">
        <v>154755</v>
      </c>
      <c r="F183">
        <v>49.67</v>
      </c>
      <c r="G183">
        <v>2010</v>
      </c>
      <c r="H183" s="7" t="e">
        <f>VLOOKUP(L183,price_all!$C$2:$E$105,3,FALSE)</f>
        <v>#N/A</v>
      </c>
      <c r="I183" s="8">
        <f>VLOOKUP(L183,'BTC-USD'!$J$2:$L$410,3,FALSE)</f>
        <v>4.5876357120141487E-2</v>
      </c>
      <c r="J183" s="7"/>
      <c r="K183" t="s">
        <v>188</v>
      </c>
      <c r="L183" t="str">
        <f t="shared" si="26"/>
        <v>44474</v>
      </c>
      <c r="O183" s="3" t="d">
        <v>2021-10-05T17:29:59.99999979045242400</v>
      </c>
      <c r="P183" s="9">
        <f t="shared" si="28"/>
        <v>3.5532994923857864E-2</v>
      </c>
      <c r="Q183" s="9">
        <f t="shared" si="29"/>
        <v>5.035545023696697E-2</v>
      </c>
      <c r="R183" s="9">
        <f t="shared" si="30"/>
        <v>3.4791666666666776E-2</v>
      </c>
      <c r="S183" s="12">
        <f t="shared" si="31"/>
        <v>4.5876357120141487E-2</v>
      </c>
      <c r="T183" s="10">
        <f t="shared" si="32"/>
        <v>-1.0343362196283623E-2</v>
      </c>
      <c r="U183" s="10">
        <f t="shared" si="33"/>
        <v>4.4790931168254833E-3</v>
      </c>
      <c r="V183" s="10">
        <f t="shared" si="34"/>
        <v>-1.108469045347471E-2</v>
      </c>
      <c r="W183" s="12">
        <f t="shared" si="35"/>
        <v>0</v>
      </c>
      <c r="X183" s="10">
        <f t="shared" si="36"/>
        <v>-5.621971931642511E-2</v>
      </c>
      <c r="Y183" s="10">
        <f t="shared" si="27"/>
        <v>-4.1397264003316003E-2</v>
      </c>
      <c r="Z183" s="10">
        <f t="shared" si="37"/>
        <v>-5.6961047573616197E-2</v>
      </c>
    </row>
    <row r="184" spans="1:26" hidden="1" x14ac:dyDescent="0.2">
      <c r="A184" s="3" t="d">
        <v>2021-10-06T17:29:59.99999979045242400</v>
      </c>
      <c r="B184" s="2">
        <v>13.37</v>
      </c>
      <c r="C184" s="2">
        <v>234978</v>
      </c>
      <c r="D184" s="2">
        <v>19.350000000000001</v>
      </c>
      <c r="E184" s="2">
        <v>203020</v>
      </c>
      <c r="F184">
        <v>54.15</v>
      </c>
      <c r="G184">
        <v>49431</v>
      </c>
      <c r="H184" s="7" t="e">
        <f>VLOOKUP(L184,price_all!$C$2:$E$105,3,FALSE)</f>
        <v>#N/A</v>
      </c>
      <c r="I184" s="8">
        <f>VLOOKUP(L184,'BTC-USD'!$J$2:$L$410,3,FALSE)</f>
        <v>7.4650702245909306E-2</v>
      </c>
      <c r="J184" s="7"/>
      <c r="K184" t="s">
        <v>189</v>
      </c>
      <c r="L184" t="str">
        <f t="shared" si="26"/>
        <v>44475</v>
      </c>
      <c r="O184" s="3" t="d">
        <v>2021-10-06T17:29:59.99999979045242400</v>
      </c>
      <c r="P184" s="9">
        <f t="shared" si="28"/>
        <v>9.2320261437908391E-2</v>
      </c>
      <c r="Q184" s="9">
        <f t="shared" si="29"/>
        <v>9.137055837563457E-2</v>
      </c>
      <c r="R184" s="9">
        <f t="shared" si="30"/>
        <v>9.0195288906784743E-2</v>
      </c>
      <c r="S184" s="12">
        <f t="shared" si="31"/>
        <v>7.4650702245909306E-2</v>
      </c>
      <c r="T184" s="10">
        <f t="shared" si="32"/>
        <v>1.7669559191999085E-2</v>
      </c>
      <c r="U184" s="10">
        <f t="shared" si="33"/>
        <v>1.6719856129725263E-2</v>
      </c>
      <c r="V184" s="10">
        <f t="shared" si="34"/>
        <v>1.5544586660875437E-2</v>
      </c>
      <c r="W184" s="12">
        <f t="shared" si="35"/>
        <v>0</v>
      </c>
      <c r="X184" s="10">
        <f t="shared" si="36"/>
        <v>-5.6981143053910221E-2</v>
      </c>
      <c r="Y184" s="10">
        <f t="shared" si="27"/>
        <v>-5.7930846116184043E-2</v>
      </c>
      <c r="Z184" s="10">
        <f t="shared" si="37"/>
        <v>-5.9106115585033869E-2</v>
      </c>
    </row>
    <row r="185" spans="1:26" hidden="1" x14ac:dyDescent="0.2">
      <c r="A185" s="3" t="d">
        <v>2021-10-07T17:29:59.99999979045242400</v>
      </c>
      <c r="B185" s="2">
        <v>13.24</v>
      </c>
      <c r="C185" s="2">
        <v>95704</v>
      </c>
      <c r="D185" s="2">
        <v>19.14</v>
      </c>
      <c r="E185" s="2">
        <v>108823</v>
      </c>
      <c r="F185">
        <v>53.7</v>
      </c>
      <c r="G185">
        <v>3855</v>
      </c>
      <c r="H185" s="7" t="e">
        <f>VLOOKUP(L185,price_all!$C$2:$E$105,3,FALSE)</f>
        <v>#N/A</v>
      </c>
      <c r="I185" s="8">
        <f>VLOOKUP(L185,'BTC-USD'!$J$2:$L$410,3,FALSE)</f>
        <v>-2.8153722261440306E-2</v>
      </c>
      <c r="J185" s="7"/>
      <c r="K185" t="s">
        <v>190</v>
      </c>
      <c r="L185" t="str">
        <f t="shared" si="26"/>
        <v>44476</v>
      </c>
      <c r="O185" s="3" t="d">
        <v>2021-10-07T17:29:59.99999979045242400</v>
      </c>
      <c r="P185" s="9">
        <f t="shared" si="28"/>
        <v>-9.7232610321614787E-3</v>
      </c>
      <c r="Q185" s="9">
        <f t="shared" si="29"/>
        <v>-1.0852713178294615E-2</v>
      </c>
      <c r="R185" s="9">
        <f t="shared" si="30"/>
        <v>-8.310249307479145E-3</v>
      </c>
      <c r="S185" s="12">
        <f t="shared" si="31"/>
        <v>-2.8153722261440306E-2</v>
      </c>
      <c r="T185" s="10">
        <f t="shared" si="32"/>
        <v>1.8430461229278827E-2</v>
      </c>
      <c r="U185" s="10">
        <f t="shared" si="33"/>
        <v>1.7301009083145691E-2</v>
      </c>
      <c r="V185" s="10">
        <f t="shared" si="34"/>
        <v>1.9843472953961161E-2</v>
      </c>
      <c r="W185" s="12">
        <f t="shared" si="35"/>
        <v>0</v>
      </c>
      <c r="X185" s="10">
        <f t="shared" si="36"/>
        <v>4.6584183490719133E-2</v>
      </c>
      <c r="Y185" s="10">
        <f t="shared" si="27"/>
        <v>4.5454731344585997E-2</v>
      </c>
      <c r="Z185" s="10">
        <f t="shared" si="37"/>
        <v>4.7997195215401467E-2</v>
      </c>
    </row>
    <row r="186" spans="1:26" hidden="1" x14ac:dyDescent="0.2">
      <c r="A186" s="3" t="d">
        <v>2021-10-08T17:29:59.99999979045242400</v>
      </c>
      <c r="B186" s="2">
        <v>13.39</v>
      </c>
      <c r="C186" s="2">
        <v>87934</v>
      </c>
      <c r="D186" s="2">
        <v>19.38</v>
      </c>
      <c r="E186" s="2">
        <v>143228</v>
      </c>
      <c r="F186">
        <v>54.15</v>
      </c>
      <c r="G186">
        <v>12559</v>
      </c>
      <c r="H186" s="7" t="e">
        <f>VLOOKUP(L186,price_all!$C$2:$E$105,3,FALSE)</f>
        <v>#N/A</v>
      </c>
      <c r="I186" s="8">
        <f>VLOOKUP(L186,'BTC-USD'!$J$2:$L$410,3,FALSE)</f>
        <v>3.1533290200715935E-3</v>
      </c>
      <c r="J186" s="7"/>
      <c r="K186" t="s">
        <v>191</v>
      </c>
      <c r="L186" t="str">
        <f t="shared" si="26"/>
        <v>44477</v>
      </c>
      <c r="O186" s="3" t="d">
        <v>2021-10-08T17:29:59.99999979045242400</v>
      </c>
      <c r="P186" s="9">
        <f t="shared" si="28"/>
        <v>1.1329305135951762E-2</v>
      </c>
      <c r="Q186" s="9">
        <f t="shared" si="29"/>
        <v>1.25391849529779E-2</v>
      </c>
      <c r="R186" s="9">
        <f t="shared" si="30"/>
        <v>8.379888268156277E-3</v>
      </c>
      <c r="S186" s="12">
        <f t="shared" si="31"/>
        <v>3.1533290200715935E-3</v>
      </c>
      <c r="T186" s="10">
        <f t="shared" si="32"/>
        <v>8.175976115880168E-3</v>
      </c>
      <c r="U186" s="10">
        <f t="shared" si="33"/>
        <v>9.3858559329063063E-3</v>
      </c>
      <c r="V186" s="10">
        <f t="shared" si="34"/>
        <v>5.2265592480846834E-3</v>
      </c>
      <c r="W186" s="12">
        <f t="shared" si="35"/>
        <v>0</v>
      </c>
      <c r="X186" s="10">
        <f t="shared" si="36"/>
        <v>5.0226470958085745E-3</v>
      </c>
      <c r="Y186" s="10">
        <f t="shared" si="27"/>
        <v>6.2325269128347127E-3</v>
      </c>
      <c r="Z186" s="10">
        <f t="shared" si="37"/>
        <v>2.0732302280130899E-3</v>
      </c>
    </row>
    <row r="187" spans="1:26" hidden="1" x14ac:dyDescent="0.2">
      <c r="A187" s="3" t="d">
        <v>2021-10-11T17:29:59.99999979045242400</v>
      </c>
      <c r="B187" s="2">
        <v>14.15</v>
      </c>
      <c r="C187" s="2">
        <v>35489</v>
      </c>
      <c r="D187" s="2">
        <v>20.350000000000001</v>
      </c>
      <c r="E187" s="2">
        <v>481277</v>
      </c>
      <c r="F187">
        <v>56.95</v>
      </c>
      <c r="G187">
        <v>1891</v>
      </c>
      <c r="H187" s="7" t="e">
        <f>VLOOKUP(L187,price_all!$C$2:$E$105,3,FALSE)</f>
        <v>#N/A</v>
      </c>
      <c r="I187" s="8">
        <f>VLOOKUP(L187,'BTC-USD'!$J$2:$L$410,3,FALSE)</f>
        <v>5.0630586338834327E-2</v>
      </c>
      <c r="J187" s="7"/>
      <c r="K187" t="s">
        <v>192</v>
      </c>
      <c r="L187" t="str">
        <f t="shared" si="26"/>
        <v>44480</v>
      </c>
      <c r="O187" s="3" t="d">
        <v>2021-10-11T17:29:59.99999979045242400</v>
      </c>
      <c r="P187" s="9">
        <f t="shared" si="28"/>
        <v>5.6758775205377088E-2</v>
      </c>
      <c r="Q187" s="9">
        <f t="shared" si="29"/>
        <v>5.005159958720351E-2</v>
      </c>
      <c r="R187" s="9">
        <f t="shared" si="30"/>
        <v>5.1708217913204235E-2</v>
      </c>
      <c r="S187" s="12">
        <f t="shared" si="31"/>
        <v>5.0630586338834327E-2</v>
      </c>
      <c r="T187" s="10">
        <f t="shared" si="32"/>
        <v>6.1281888665427608E-3</v>
      </c>
      <c r="U187" s="10">
        <f t="shared" si="33"/>
        <v>-5.789867516308167E-4</v>
      </c>
      <c r="V187" s="10">
        <f t="shared" si="34"/>
        <v>1.0776315743699083E-3</v>
      </c>
      <c r="W187" s="12">
        <f t="shared" si="35"/>
        <v>0</v>
      </c>
      <c r="X187" s="10">
        <f t="shared" si="36"/>
        <v>-4.4502397472291566E-2</v>
      </c>
      <c r="Y187" s="10">
        <f t="shared" si="27"/>
        <v>-5.1209573090465144E-2</v>
      </c>
      <c r="Z187" s="10">
        <f t="shared" si="37"/>
        <v>-4.9552954764464419E-2</v>
      </c>
    </row>
    <row r="188" spans="1:26" hidden="1" x14ac:dyDescent="0.2">
      <c r="A188" s="3" t="d">
        <v>2021-10-12T17:29:59.99999979045242400</v>
      </c>
      <c r="B188" s="2">
        <v>13.9</v>
      </c>
      <c r="C188" s="2">
        <v>59704</v>
      </c>
      <c r="D188" s="2">
        <v>20</v>
      </c>
      <c r="E188" s="2">
        <v>167766</v>
      </c>
      <c r="F188">
        <v>56</v>
      </c>
      <c r="G188">
        <v>700</v>
      </c>
      <c r="H188" s="7" t="e">
        <f>VLOOKUP(L188,price_all!$C$2:$E$105,3,FALSE)</f>
        <v>#N/A</v>
      </c>
      <c r="I188" s="8">
        <f>VLOOKUP(L188,'BTC-USD'!$J$2:$L$410,3,FALSE)</f>
        <v>-2.5914670210767321E-2</v>
      </c>
      <c r="J188" s="7"/>
      <c r="K188" t="s">
        <v>193</v>
      </c>
      <c r="L188" t="str">
        <f t="shared" si="26"/>
        <v>44481</v>
      </c>
      <c r="O188" s="3" t="d">
        <v>2021-10-12T17:29:59.99999979045242400</v>
      </c>
      <c r="P188" s="9">
        <f t="shared" si="28"/>
        <v>-1.7667844522968212E-2</v>
      </c>
      <c r="Q188" s="9">
        <f t="shared" si="29"/>
        <v>-1.7199017199017286E-2</v>
      </c>
      <c r="R188" s="9">
        <f t="shared" si="30"/>
        <v>-1.6681299385425841E-2</v>
      </c>
      <c r="S188" s="12">
        <f t="shared" si="31"/>
        <v>-2.5914670210767321E-2</v>
      </c>
      <c r="T188" s="10">
        <f t="shared" si="32"/>
        <v>8.2468256877991086E-3</v>
      </c>
      <c r="U188" s="10">
        <f t="shared" si="33"/>
        <v>8.7156530117500353E-3</v>
      </c>
      <c r="V188" s="10">
        <f t="shared" si="34"/>
        <v>9.2333708253414803E-3</v>
      </c>
      <c r="W188" s="12">
        <f t="shared" si="35"/>
        <v>0</v>
      </c>
      <c r="X188" s="10">
        <f t="shared" si="36"/>
        <v>3.416149589856643E-2</v>
      </c>
      <c r="Y188" s="10">
        <f t="shared" si="27"/>
        <v>3.4630323222517356E-2</v>
      </c>
      <c r="Z188" s="10">
        <f t="shared" si="37"/>
        <v>3.5148041036108801E-2</v>
      </c>
    </row>
    <row r="189" spans="1:26" hidden="1" x14ac:dyDescent="0.2">
      <c r="A189" s="3" t="d">
        <v>2021-10-13T17:29:59.99999979045242400</v>
      </c>
      <c r="B189" s="2">
        <v>13.86</v>
      </c>
      <c r="C189" s="2">
        <v>426420</v>
      </c>
      <c r="D189" s="2">
        <v>20.02</v>
      </c>
      <c r="E189" s="2">
        <v>124258</v>
      </c>
      <c r="F189">
        <v>54.39</v>
      </c>
      <c r="G189">
        <v>126</v>
      </c>
      <c r="H189" s="7" t="e">
        <f>VLOOKUP(L189,price_all!$C$2:$E$105,3,FALSE)</f>
        <v>#N/A</v>
      </c>
      <c r="I189" s="8">
        <f>VLOOKUP(L189,'BTC-USD'!$J$2:$L$410,3,FALSE)</f>
        <v>2.4628054866561611E-2</v>
      </c>
      <c r="J189" s="7"/>
      <c r="K189" t="s">
        <v>194</v>
      </c>
      <c r="L189" t="str">
        <f t="shared" si="26"/>
        <v>44482</v>
      </c>
      <c r="O189" s="3" t="d">
        <v>2021-10-13T17:29:59.99999979045242400</v>
      </c>
      <c r="P189" s="9">
        <f t="shared" si="28"/>
        <v>-2.8776978417266452E-3</v>
      </c>
      <c r="Q189" s="9">
        <f t="shared" si="29"/>
        <v>9.9999999999988987E-4</v>
      </c>
      <c r="R189" s="9">
        <f t="shared" si="30"/>
        <v>-2.8749999999999942E-2</v>
      </c>
      <c r="S189" s="12">
        <f t="shared" si="31"/>
        <v>2.4628054866561611E-2</v>
      </c>
      <c r="T189" s="10">
        <f t="shared" si="32"/>
        <v>-2.7505752708288256E-2</v>
      </c>
      <c r="U189" s="10">
        <f t="shared" si="33"/>
        <v>-2.3628054866561721E-2</v>
      </c>
      <c r="V189" s="10">
        <f t="shared" si="34"/>
        <v>-5.3378054866561553E-2</v>
      </c>
      <c r="W189" s="12">
        <f t="shared" si="35"/>
        <v>0</v>
      </c>
      <c r="X189" s="10">
        <f t="shared" si="36"/>
        <v>-5.2133807574849866E-2</v>
      </c>
      <c r="Y189" s="10">
        <f t="shared" si="27"/>
        <v>-4.8256109733123331E-2</v>
      </c>
      <c r="Z189" s="10">
        <f t="shared" si="37"/>
        <v>-7.8006109733123163E-2</v>
      </c>
    </row>
    <row r="190" spans="1:26" hidden="1" x14ac:dyDescent="0.2">
      <c r="A190" s="3" t="d">
        <v>2021-10-14T17:29:59.99999979045242400</v>
      </c>
      <c r="B190" s="2">
        <v>14.2</v>
      </c>
      <c r="C190" s="2">
        <v>31122</v>
      </c>
      <c r="D190" s="2">
        <v>20.440000000000001</v>
      </c>
      <c r="E190" s="2">
        <v>350231</v>
      </c>
      <c r="F190">
        <v>57.04</v>
      </c>
      <c r="G190">
        <v>1132</v>
      </c>
      <c r="H190" s="7" t="e">
        <f>VLOOKUP(L190,price_all!$C$2:$E$105,3,FALSE)</f>
        <v>#N/A</v>
      </c>
      <c r="I190" s="8">
        <f>VLOOKUP(L190,'BTC-USD'!$J$2:$L$410,3,FALSE)</f>
        <v>-5.1765111883206316E-5</v>
      </c>
      <c r="J190" s="7"/>
      <c r="K190" t="s">
        <v>195</v>
      </c>
      <c r="L190" t="str">
        <f t="shared" si="26"/>
        <v>44483</v>
      </c>
      <c r="O190" s="3" t="d">
        <v>2021-10-14T17:29:59.99999979045242400</v>
      </c>
      <c r="P190" s="9">
        <f t="shared" si="28"/>
        <v>2.4531024531024626E-2</v>
      </c>
      <c r="Q190" s="9">
        <f t="shared" si="29"/>
        <v>2.0979020979021046E-2</v>
      </c>
      <c r="R190" s="9">
        <f t="shared" si="30"/>
        <v>4.8722191579334329E-2</v>
      </c>
      <c r="S190" s="12">
        <f t="shared" si="31"/>
        <v>-5.1765111883206316E-5</v>
      </c>
      <c r="T190" s="10">
        <f t="shared" si="32"/>
        <v>2.4582789642907832E-2</v>
      </c>
      <c r="U190" s="10">
        <f t="shared" si="33"/>
        <v>2.1030786090904252E-2</v>
      </c>
      <c r="V190" s="10">
        <f t="shared" si="34"/>
        <v>4.8773956691217535E-2</v>
      </c>
      <c r="W190" s="12">
        <f t="shared" si="35"/>
        <v>0</v>
      </c>
      <c r="X190" s="10">
        <f t="shared" si="36"/>
        <v>2.4634554754791038E-2</v>
      </c>
      <c r="Y190" s="10">
        <f t="shared" si="27"/>
        <v>2.1082551202787458E-2</v>
      </c>
      <c r="Z190" s="10">
        <f t="shared" si="37"/>
        <v>4.8825721803100741E-2</v>
      </c>
    </row>
    <row r="191" spans="1:26" hidden="1" x14ac:dyDescent="0.2">
      <c r="A191" s="3" t="d">
        <v>2021-10-15T17:29:59.99999979045242400</v>
      </c>
      <c r="B191" s="2">
        <v>14.67</v>
      </c>
      <c r="C191" s="2">
        <v>59746</v>
      </c>
      <c r="D191" s="2">
        <v>21.26</v>
      </c>
      <c r="E191" s="2">
        <v>131413</v>
      </c>
      <c r="F191">
        <v>59.25</v>
      </c>
      <c r="G191">
        <v>8959</v>
      </c>
      <c r="H191" s="7" t="e">
        <f>VLOOKUP(L191,price_all!$C$2:$E$105,3,FALSE)</f>
        <v>#N/A</v>
      </c>
      <c r="I191" s="8">
        <f>VLOOKUP(L191,'BTC-USD'!$J$2:$L$410,3,FALSE)</f>
        <v>7.4701969163129212E-2</v>
      </c>
      <c r="J191" s="7"/>
      <c r="K191" t="s">
        <v>196</v>
      </c>
      <c r="L191" t="str">
        <f t="shared" si="26"/>
        <v>44484</v>
      </c>
      <c r="O191" s="3" t="d">
        <v>2021-10-15T17:29:59.99999979045242400</v>
      </c>
      <c r="P191" s="9">
        <f t="shared" si="28"/>
        <v>3.3098591549295842E-2</v>
      </c>
      <c r="Q191" s="9">
        <f t="shared" si="29"/>
        <v>4.0117416829745567E-2</v>
      </c>
      <c r="R191" s="9">
        <f t="shared" si="30"/>
        <v>3.8744740532959288E-2</v>
      </c>
      <c r="S191" s="12">
        <f t="shared" si="31"/>
        <v>7.4701969163129212E-2</v>
      </c>
      <c r="T191" s="10">
        <f t="shared" si="32"/>
        <v>-4.160337761383337E-2</v>
      </c>
      <c r="U191" s="10">
        <f t="shared" si="33"/>
        <v>-3.4584552333383645E-2</v>
      </c>
      <c r="V191" s="10">
        <f t="shared" si="34"/>
        <v>-3.5957228630169924E-2</v>
      </c>
      <c r="W191" s="12">
        <f t="shared" si="35"/>
        <v>0</v>
      </c>
      <c r="X191" s="10">
        <f t="shared" si="36"/>
        <v>-0.11630534677696258</v>
      </c>
      <c r="Y191" s="10">
        <f t="shared" si="27"/>
        <v>-0.10928652149651286</v>
      </c>
      <c r="Z191" s="10">
        <f t="shared" si="37"/>
        <v>-0.11065919779329914</v>
      </c>
    </row>
    <row r="192" spans="1:26" hidden="1" x14ac:dyDescent="0.2">
      <c r="A192" s="3" t="d">
        <v>2021-10-18T17:29:59.99999979045242400</v>
      </c>
      <c r="B192" s="2">
        <v>15.19</v>
      </c>
      <c r="C192" s="2">
        <v>150723</v>
      </c>
      <c r="D192" s="2">
        <v>21.93</v>
      </c>
      <c r="E192" s="2">
        <v>557549</v>
      </c>
      <c r="F192">
        <v>61.55</v>
      </c>
      <c r="G192">
        <v>8551</v>
      </c>
      <c r="H192" s="7" t="e">
        <f>VLOOKUP(L192,price_all!$C$2:$E$105,3,FALSE)</f>
        <v>#N/A</v>
      </c>
      <c r="I192" s="8">
        <f>VLOOKUP(L192,'BTC-USD'!$J$2:$L$410,3,FALSE)</f>
        <v>8.0547334477649724E-3</v>
      </c>
      <c r="J192" s="7"/>
      <c r="K192" t="s">
        <v>197</v>
      </c>
      <c r="L192" t="str">
        <f t="shared" si="26"/>
        <v>44487</v>
      </c>
      <c r="O192" s="3" t="d">
        <v>2021-10-18T17:29:59.99999979045242400</v>
      </c>
      <c r="P192" s="9">
        <f t="shared" si="28"/>
        <v>3.5446489434219464E-2</v>
      </c>
      <c r="Q192" s="9">
        <f t="shared" si="29"/>
        <v>3.1514581373471184E-2</v>
      </c>
      <c r="R192" s="9">
        <f t="shared" si="30"/>
        <v>3.8818565400843941E-2</v>
      </c>
      <c r="S192" s="12">
        <f t="shared" si="31"/>
        <v>8.0547334477649724E-3</v>
      </c>
      <c r="T192" s="10">
        <f t="shared" si="32"/>
        <v>2.7391755986454491E-2</v>
      </c>
      <c r="U192" s="10">
        <f t="shared" si="33"/>
        <v>2.3459847925706212E-2</v>
      </c>
      <c r="V192" s="10">
        <f t="shared" si="34"/>
        <v>3.0763831953078968E-2</v>
      </c>
      <c r="W192" s="12">
        <f t="shared" si="35"/>
        <v>0</v>
      </c>
      <c r="X192" s="10">
        <f t="shared" si="36"/>
        <v>1.9337022538689519E-2</v>
      </c>
      <c r="Y192" s="10">
        <f t="shared" si="27"/>
        <v>1.540511447794124E-2</v>
      </c>
      <c r="Z192" s="10">
        <f t="shared" si="37"/>
        <v>2.2709098505313996E-2</v>
      </c>
    </row>
    <row r="193" spans="1:45" hidden="1" x14ac:dyDescent="0.2">
      <c r="A193" s="3" t="d">
        <v>2021-10-19T17:29:59.99999979045242400</v>
      </c>
      <c r="B193" s="2">
        <v>15.35</v>
      </c>
      <c r="C193" s="2">
        <v>144983</v>
      </c>
      <c r="D193" s="2">
        <v>22.08</v>
      </c>
      <c r="E193" s="2">
        <v>344575</v>
      </c>
      <c r="F193">
        <v>62.06</v>
      </c>
      <c r="G193">
        <v>24604</v>
      </c>
      <c r="H193" s="7" t="e">
        <f>VLOOKUP(L193,price_all!$C$2:$E$105,3,FALSE)</f>
        <v>#N/A</v>
      </c>
      <c r="I193" s="8">
        <f>VLOOKUP(L193,'BTC-USD'!$J$2:$L$410,3,FALSE)</f>
        <v>3.5576246500947484E-2</v>
      </c>
      <c r="J193" s="7"/>
      <c r="K193" t="s">
        <v>198</v>
      </c>
      <c r="L193" t="str">
        <f t="shared" si="26"/>
        <v>44488</v>
      </c>
      <c r="O193" s="3" t="d">
        <v>2021-10-19T17:29:59.99999979045242400</v>
      </c>
      <c r="P193" s="9">
        <f t="shared" si="28"/>
        <v>1.0533245556286985E-2</v>
      </c>
      <c r="Q193" s="9">
        <f t="shared" si="29"/>
        <v>6.8399452804377425E-3</v>
      </c>
      <c r="R193" s="9">
        <f t="shared" si="30"/>
        <v>8.285946385052867E-3</v>
      </c>
      <c r="S193" s="12">
        <f t="shared" si="31"/>
        <v>3.5576246500947484E-2</v>
      </c>
      <c r="T193" s="10">
        <f t="shared" si="32"/>
        <v>-2.5043000944660498E-2</v>
      </c>
      <c r="U193" s="10">
        <f t="shared" si="33"/>
        <v>-2.8736301220509741E-2</v>
      </c>
      <c r="V193" s="10">
        <f t="shared" si="34"/>
        <v>-2.7290300115894617E-2</v>
      </c>
      <c r="W193" s="12">
        <f t="shared" si="35"/>
        <v>0</v>
      </c>
      <c r="X193" s="10">
        <f t="shared" si="36"/>
        <v>-6.0619247445607982E-2</v>
      </c>
      <c r="Y193" s="10">
        <f t="shared" si="27"/>
        <v>-6.4312547721457225E-2</v>
      </c>
      <c r="Z193" s="10">
        <f t="shared" si="37"/>
        <v>-6.2866546616842101E-2</v>
      </c>
    </row>
    <row r="194" spans="1:45" hidden="1" x14ac:dyDescent="0.2">
      <c r="A194" s="3" t="d">
        <v>2021-10-20T17:29:59.99999979045242400</v>
      </c>
      <c r="B194" s="2">
        <v>16.36</v>
      </c>
      <c r="C194" s="2">
        <v>633572</v>
      </c>
      <c r="D194" s="2">
        <v>23.64</v>
      </c>
      <c r="E194" s="2">
        <v>378630</v>
      </c>
      <c r="F194">
        <v>66.209999999999994</v>
      </c>
      <c r="G194">
        <v>39663</v>
      </c>
      <c r="H194" s="7" t="e">
        <f>VLOOKUP(L194,price_all!$C$2:$E$105,3,FALSE)</f>
        <v>#N/A</v>
      </c>
      <c r="I194" s="8">
        <f>VLOOKUP(L194,'BTC-USD'!$J$2:$L$410,3,FALSE)</f>
        <v>2.7220675197897393E-2</v>
      </c>
      <c r="J194" s="7"/>
      <c r="K194" t="s">
        <v>199</v>
      </c>
      <c r="L194" t="str">
        <f t="shared" si="26"/>
        <v>44489</v>
      </c>
      <c r="O194" s="3" t="d">
        <v>2021-10-20T17:29:59.99999979045242400</v>
      </c>
      <c r="P194" s="9">
        <f t="shared" si="28"/>
        <v>6.5798045602605937E-2</v>
      </c>
      <c r="Q194" s="9">
        <f t="shared" si="29"/>
        <v>7.0652173913043681E-2</v>
      </c>
      <c r="R194" s="9">
        <f t="shared" si="30"/>
        <v>6.6870770222365206E-2</v>
      </c>
      <c r="S194" s="12">
        <f t="shared" si="31"/>
        <v>2.7220675197897393E-2</v>
      </c>
      <c r="T194" s="10">
        <f t="shared" si="32"/>
        <v>3.8577370404708544E-2</v>
      </c>
      <c r="U194" s="10">
        <f t="shared" si="33"/>
        <v>4.3431498715146288E-2</v>
      </c>
      <c r="V194" s="10">
        <f t="shared" si="34"/>
        <v>3.9650095024467813E-2</v>
      </c>
      <c r="W194" s="12">
        <f t="shared" si="35"/>
        <v>0</v>
      </c>
      <c r="X194" s="10">
        <f t="shared" si="36"/>
        <v>1.1356695206811152E-2</v>
      </c>
      <c r="Y194" s="10">
        <f t="shared" si="27"/>
        <v>1.6210823517248896E-2</v>
      </c>
      <c r="Z194" s="10">
        <f t="shared" si="37"/>
        <v>1.242941982657042E-2</v>
      </c>
    </row>
    <row r="195" spans="1:45" hidden="1" x14ac:dyDescent="0.2">
      <c r="A195" s="3" t="d">
        <v>2021-10-21T17:29:59.99999979045242400</v>
      </c>
      <c r="B195" s="2">
        <v>15.6</v>
      </c>
      <c r="C195" s="2">
        <v>138154</v>
      </c>
      <c r="D195" s="2">
        <v>22.15</v>
      </c>
      <c r="E195" s="2">
        <v>561377</v>
      </c>
      <c r="F195">
        <v>62.99</v>
      </c>
      <c r="G195">
        <v>131003</v>
      </c>
      <c r="H195" s="7" t="e">
        <f>VLOOKUP(L195,price_all!$C$2:$E$105,3,FALSE)</f>
        <v>#N/A</v>
      </c>
      <c r="I195" s="8">
        <f>VLOOKUP(L195,'BTC-USD'!$J$2:$L$410,3,FALSE)</f>
        <v>-5.714278353897706E-2</v>
      </c>
      <c r="J195" s="7"/>
      <c r="K195" t="s">
        <v>200</v>
      </c>
      <c r="L195" t="str">
        <f t="shared" ref="L195:L258" si="38">_xlfn.VALUETOTEXT(K195)</f>
        <v>44490</v>
      </c>
      <c r="O195" s="3" t="d">
        <v>2021-10-21T17:29:59.99999979045242400</v>
      </c>
      <c r="P195" s="9">
        <f t="shared" si="28"/>
        <v>-4.6454767726161306E-2</v>
      </c>
      <c r="Q195" s="9">
        <f t="shared" si="29"/>
        <v>-6.3028764805414639E-2</v>
      </c>
      <c r="R195" s="9">
        <f t="shared" si="30"/>
        <v>-4.863313698837024E-2</v>
      </c>
      <c r="S195" s="12">
        <f t="shared" si="31"/>
        <v>-5.714278353897706E-2</v>
      </c>
      <c r="T195" s="10">
        <f t="shared" si="32"/>
        <v>1.0688015812815754E-2</v>
      </c>
      <c r="U195" s="10">
        <f t="shared" si="33"/>
        <v>-5.8859812664375788E-3</v>
      </c>
      <c r="V195" s="10">
        <f t="shared" si="34"/>
        <v>8.5096465506068197E-3</v>
      </c>
      <c r="W195" s="12">
        <f t="shared" si="35"/>
        <v>0</v>
      </c>
      <c r="X195" s="10">
        <f t="shared" si="36"/>
        <v>6.7830799351792814E-2</v>
      </c>
      <c r="Y195" s="10">
        <f t="shared" ref="Y195:Y201" si="39">U195-$S195</f>
        <v>5.1256802272539481E-2</v>
      </c>
      <c r="Z195" s="10">
        <f t="shared" si="37"/>
        <v>6.565243008958388E-2</v>
      </c>
    </row>
    <row r="196" spans="1:45" hidden="1" x14ac:dyDescent="0.2">
      <c r="A196" s="3" t="d">
        <v>2021-10-22T17:29:59.99999979045242400</v>
      </c>
      <c r="B196" s="2">
        <v>14.99</v>
      </c>
      <c r="C196" s="2">
        <v>76952</v>
      </c>
      <c r="D196" s="2">
        <v>21.58</v>
      </c>
      <c r="E196" s="2">
        <v>129629</v>
      </c>
      <c r="F196">
        <v>61</v>
      </c>
      <c r="G196">
        <v>4382</v>
      </c>
      <c r="H196" s="7" t="e">
        <f>VLOOKUP(L196,price_all!$C$2:$E$105,3,FALSE)</f>
        <v>#N/A</v>
      </c>
      <c r="I196" s="8">
        <f>VLOOKUP(L196,'BTC-USD'!$J$2:$L$410,3,FALSE)</f>
        <v>-2.4377590026525509E-2</v>
      </c>
      <c r="J196" s="7"/>
      <c r="K196" t="s">
        <v>201</v>
      </c>
      <c r="L196" t="str">
        <f t="shared" si="38"/>
        <v>44491</v>
      </c>
      <c r="O196" s="3" t="d">
        <v>2021-10-22T17:29:59.99999979045242400</v>
      </c>
      <c r="P196" s="9">
        <f t="shared" ref="P196:P259" si="40">B196/B195-1</f>
        <v>-3.9102564102564075E-2</v>
      </c>
      <c r="Q196" s="9">
        <f t="shared" ref="Q196:Q259" si="41">D196/D195-1</f>
        <v>-2.5733634311512432E-2</v>
      </c>
      <c r="R196" s="9">
        <f t="shared" ref="R196:R259" si="42">F196/F195-1</f>
        <v>-3.1592316240673157E-2</v>
      </c>
      <c r="S196" s="12">
        <f t="shared" ref="S196:S201" si="43">I196</f>
        <v>-2.4377590026525509E-2</v>
      </c>
      <c r="T196" s="10">
        <f t="shared" ref="T196:T259" si="44">P196-$S196</f>
        <v>-1.4724974076038566E-2</v>
      </c>
      <c r="U196" s="10">
        <f t="shared" ref="U196:U259" si="45">Q196-$S196</f>
        <v>-1.3560442849869236E-3</v>
      </c>
      <c r="V196" s="10">
        <f t="shared" ref="V196:V259" si="46">R196-$S196</f>
        <v>-7.2147262141476487E-3</v>
      </c>
      <c r="W196" s="12">
        <f t="shared" ref="W196:W201" si="47">M196</f>
        <v>0</v>
      </c>
      <c r="X196" s="10">
        <f t="shared" ref="X196:X201" si="48">T196-$S196</f>
        <v>9.6526159504869424E-3</v>
      </c>
      <c r="Y196" s="10">
        <f t="shared" si="39"/>
        <v>2.3021545741538585E-2</v>
      </c>
      <c r="Z196" s="10">
        <f t="shared" si="37"/>
        <v>1.716286381237786E-2</v>
      </c>
    </row>
    <row r="197" spans="1:45" hidden="1" x14ac:dyDescent="0.2">
      <c r="A197" s="3" t="d">
        <v>2021-10-25T17:29:59.99999979045242400</v>
      </c>
      <c r="B197" s="2">
        <v>15.58</v>
      </c>
      <c r="C197" s="2">
        <v>115387</v>
      </c>
      <c r="D197" s="2">
        <v>22.45</v>
      </c>
      <c r="E197" s="2">
        <v>147221</v>
      </c>
      <c r="F197">
        <v>62.9</v>
      </c>
      <c r="G197">
        <v>5842</v>
      </c>
      <c r="H197" s="7" t="e">
        <f>VLOOKUP(L197,price_all!$C$2:$E$105,3,FALSE)</f>
        <v>#N/A</v>
      </c>
      <c r="I197" s="8">
        <f>VLOOKUP(L197,'BTC-USD'!$J$2:$L$410,3,FALSE)</f>
        <v>3.5975443177295841E-2</v>
      </c>
      <c r="J197" s="7"/>
      <c r="K197" t="s">
        <v>202</v>
      </c>
      <c r="L197" t="str">
        <f t="shared" si="38"/>
        <v>44494</v>
      </c>
      <c r="O197" s="3" t="d">
        <v>2021-10-25T17:29:59.99999979045242400</v>
      </c>
      <c r="P197" s="9">
        <f t="shared" si="40"/>
        <v>3.9359573048699081E-2</v>
      </c>
      <c r="Q197" s="9">
        <f t="shared" si="41"/>
        <v>4.0315106580166793E-2</v>
      </c>
      <c r="R197" s="9">
        <f t="shared" si="42"/>
        <v>3.1147540983606614E-2</v>
      </c>
      <c r="S197" s="12">
        <f t="shared" si="43"/>
        <v>3.5975443177295841E-2</v>
      </c>
      <c r="T197" s="10">
        <f t="shared" si="44"/>
        <v>3.3841298714032408E-3</v>
      </c>
      <c r="U197" s="10">
        <f t="shared" si="45"/>
        <v>4.3396634028709524E-3</v>
      </c>
      <c r="V197" s="10">
        <f t="shared" si="46"/>
        <v>-4.8279021936892264E-3</v>
      </c>
      <c r="W197" s="12">
        <f t="shared" si="47"/>
        <v>0</v>
      </c>
      <c r="X197" s="10">
        <f t="shared" si="48"/>
        <v>-3.25913133058926E-2</v>
      </c>
      <c r="Y197" s="10">
        <f t="shared" si="39"/>
        <v>-3.1635779774424888E-2</v>
      </c>
      <c r="Z197" s="10">
        <f t="shared" si="37"/>
        <v>-4.0803345370985067E-2</v>
      </c>
    </row>
    <row r="198" spans="1:45" hidden="1" x14ac:dyDescent="0.2">
      <c r="A198" s="3" t="d">
        <v>2021-10-26T17:29:59.99999979045242400</v>
      </c>
      <c r="B198" s="2">
        <v>15.24</v>
      </c>
      <c r="C198" s="2">
        <v>50883</v>
      </c>
      <c r="D198" s="2">
        <v>21.96</v>
      </c>
      <c r="E198" s="2">
        <v>142240</v>
      </c>
      <c r="F198">
        <v>61.45</v>
      </c>
      <c r="G198">
        <v>6538</v>
      </c>
      <c r="H198" s="7" t="e">
        <f>VLOOKUP(L198,price_all!$C$2:$E$105,3,FALSE)</f>
        <v>#N/A</v>
      </c>
      <c r="I198" s="8">
        <f>VLOOKUP(L198,'BTC-USD'!$J$2:$L$410,3,FALSE)</f>
        <v>-4.3948449345759699E-2</v>
      </c>
      <c r="J198" s="7"/>
      <c r="K198" t="s">
        <v>203</v>
      </c>
      <c r="L198" t="str">
        <f t="shared" si="38"/>
        <v>44495</v>
      </c>
      <c r="O198" s="3" t="d">
        <v>2021-10-26T17:29:59.99999979045242400</v>
      </c>
      <c r="P198" s="9">
        <f t="shared" si="40"/>
        <v>-2.1822849807445421E-2</v>
      </c>
      <c r="Q198" s="9">
        <f t="shared" si="41"/>
        <v>-2.1826280623607919E-2</v>
      </c>
      <c r="R198" s="9">
        <f t="shared" si="42"/>
        <v>-2.3052464228934699E-2</v>
      </c>
      <c r="S198" s="12">
        <f t="shared" si="43"/>
        <v>-4.3948449345759699E-2</v>
      </c>
      <c r="T198" s="10">
        <f t="shared" si="44"/>
        <v>2.2125599538314278E-2</v>
      </c>
      <c r="U198" s="10">
        <f t="shared" si="45"/>
        <v>2.212216872215178E-2</v>
      </c>
      <c r="V198" s="10">
        <f t="shared" si="46"/>
        <v>2.0895985116825E-2</v>
      </c>
      <c r="W198" s="12">
        <f t="shared" si="47"/>
        <v>0</v>
      </c>
      <c r="X198" s="10">
        <f t="shared" si="48"/>
        <v>6.6074048884073977E-2</v>
      </c>
      <c r="Y198" s="10">
        <f t="shared" si="39"/>
        <v>6.607061806791148E-2</v>
      </c>
      <c r="Z198" s="10">
        <f t="shared" si="37"/>
        <v>6.4844434462584699E-2</v>
      </c>
    </row>
    <row r="199" spans="1:45" hidden="1" x14ac:dyDescent="0.2">
      <c r="A199" s="3" t="d">
        <v>2021-10-27T17:29:59.99999979045242400</v>
      </c>
      <c r="B199" s="2">
        <v>14.47</v>
      </c>
      <c r="C199" s="2">
        <v>127680</v>
      </c>
      <c r="D199" s="2">
        <v>20.91</v>
      </c>
      <c r="E199" s="2">
        <v>181794</v>
      </c>
      <c r="F199">
        <v>58.9</v>
      </c>
      <c r="G199">
        <v>5674</v>
      </c>
      <c r="H199" s="7" t="e">
        <f>VLOOKUP(L199,price_all!$C$2:$E$105,3,FALSE)</f>
        <v>#N/A</v>
      </c>
      <c r="I199" s="8">
        <f>VLOOKUP(L199,'BTC-USD'!$J$2:$L$410,3,FALSE)</f>
        <v>-3.0869798578509355E-2</v>
      </c>
      <c r="J199" s="7"/>
      <c r="K199" t="s">
        <v>204</v>
      </c>
      <c r="L199" t="str">
        <f t="shared" si="38"/>
        <v>44496</v>
      </c>
      <c r="O199" s="3" t="d">
        <v>2021-10-27T17:29:59.99999979045242400</v>
      </c>
      <c r="P199" s="9">
        <f t="shared" si="40"/>
        <v>-5.0524934383202047E-2</v>
      </c>
      <c r="Q199" s="9">
        <f t="shared" si="41"/>
        <v>-4.7814207650273222E-2</v>
      </c>
      <c r="R199" s="9">
        <f t="shared" si="42"/>
        <v>-4.1497152156224626E-2</v>
      </c>
      <c r="S199" s="12">
        <f t="shared" si="43"/>
        <v>-3.0869798578509355E-2</v>
      </c>
      <c r="T199" s="10">
        <f t="shared" si="44"/>
        <v>-1.9655135804692692E-2</v>
      </c>
      <c r="U199" s="10">
        <f t="shared" si="45"/>
        <v>-1.6944409071763866E-2</v>
      </c>
      <c r="V199" s="10">
        <f t="shared" si="46"/>
        <v>-1.0627353577715271E-2</v>
      </c>
      <c r="W199" s="12">
        <f t="shared" si="47"/>
        <v>0</v>
      </c>
      <c r="X199" s="10">
        <f t="shared" si="48"/>
        <v>1.1214662773816664E-2</v>
      </c>
      <c r="Y199" s="10">
        <f t="shared" si="39"/>
        <v>1.3925389506745489E-2</v>
      </c>
      <c r="Z199" s="10">
        <f t="shared" ref="Z199:Z201" si="49">V199-$S199</f>
        <v>2.0242445000794085E-2</v>
      </c>
    </row>
    <row r="200" spans="1:45" hidden="1" x14ac:dyDescent="0.2">
      <c r="A200" s="3" t="d">
        <v>2021-10-28T17:29:59.99999979045242400</v>
      </c>
      <c r="B200" s="2">
        <v>15.13</v>
      </c>
      <c r="C200" s="2">
        <v>28629</v>
      </c>
      <c r="D200" s="2">
        <v>21.73</v>
      </c>
      <c r="E200" s="2">
        <v>57651</v>
      </c>
      <c r="F200">
        <v>60.88</v>
      </c>
      <c r="G200">
        <v>4524</v>
      </c>
      <c r="H200" s="7" t="e">
        <f>VLOOKUP(L200,price_all!$C$2:$E$105,3,FALSE)</f>
        <v>#N/A</v>
      </c>
      <c r="I200" s="8">
        <f>VLOOKUP(L200,'BTC-USD'!$J$2:$L$410,3,FALSE)</f>
        <v>3.6377786025700409E-2</v>
      </c>
      <c r="J200" s="7"/>
      <c r="K200" t="s">
        <v>205</v>
      </c>
      <c r="L200" t="str">
        <f t="shared" si="38"/>
        <v>44497</v>
      </c>
      <c r="O200" s="3" t="d">
        <v>2021-10-28T17:29:59.99999979045242400</v>
      </c>
      <c r="P200" s="9">
        <f t="shared" si="40"/>
        <v>4.5611610228058153E-2</v>
      </c>
      <c r="Q200" s="9">
        <f t="shared" si="41"/>
        <v>3.9215686274509887E-2</v>
      </c>
      <c r="R200" s="9">
        <f t="shared" si="42"/>
        <v>3.3616298811545153E-2</v>
      </c>
      <c r="S200" s="12">
        <f t="shared" si="43"/>
        <v>3.6377786025700409E-2</v>
      </c>
      <c r="T200" s="10">
        <f t="shared" si="44"/>
        <v>9.2338242023577433E-3</v>
      </c>
      <c r="U200" s="10">
        <f t="shared" si="45"/>
        <v>2.8379002488094773E-3</v>
      </c>
      <c r="V200" s="10">
        <f t="shared" si="46"/>
        <v>-2.761487214155256E-3</v>
      </c>
      <c r="W200" s="12">
        <f t="shared" si="47"/>
        <v>0</v>
      </c>
      <c r="X200" s="10">
        <f t="shared" si="48"/>
        <v>-2.7143961823342666E-2</v>
      </c>
      <c r="Y200" s="10">
        <f t="shared" si="39"/>
        <v>-3.3539885776890932E-2</v>
      </c>
      <c r="Z200" s="10">
        <f t="shared" si="49"/>
        <v>-3.9139273239855665E-2</v>
      </c>
    </row>
    <row r="201" spans="1:45" hidden="1" x14ac:dyDescent="0.2">
      <c r="A201" s="3" t="d">
        <v>2021-10-29T17:29:59.99999979045242400</v>
      </c>
      <c r="B201" s="2">
        <v>15.31</v>
      </c>
      <c r="C201" s="2">
        <v>48294</v>
      </c>
      <c r="D201" s="2">
        <v>22.11</v>
      </c>
      <c r="E201" s="2">
        <v>199658</v>
      </c>
      <c r="F201">
        <v>61.55</v>
      </c>
      <c r="G201">
        <v>13566</v>
      </c>
      <c r="H201" s="7" t="e">
        <f>VLOOKUP(L201,price_all!$C$2:$E$105,3,FALSE)</f>
        <v>#N/A</v>
      </c>
      <c r="I201" s="8">
        <f>VLOOKUP(L201,'BTC-USD'!$J$2:$L$410,3,FALSE)</f>
        <v>2.8201884185503179E-2</v>
      </c>
      <c r="J201" s="7"/>
      <c r="K201" t="s">
        <v>206</v>
      </c>
      <c r="L201" t="str">
        <f t="shared" si="38"/>
        <v>44498</v>
      </c>
      <c r="O201" s="3" t="d">
        <v>2021-10-29T17:29:59.99999979045242400</v>
      </c>
      <c r="P201" s="9">
        <f t="shared" si="40"/>
        <v>1.1896893588896118E-2</v>
      </c>
      <c r="Q201" s="9">
        <f t="shared" si="41"/>
        <v>1.7487344684767647E-2</v>
      </c>
      <c r="R201" s="9">
        <f t="shared" si="42"/>
        <v>1.1005256241787054E-2</v>
      </c>
      <c r="S201" s="12">
        <f t="shared" si="43"/>
        <v>2.8201884185503179E-2</v>
      </c>
      <c r="T201" s="10">
        <f t="shared" si="44"/>
        <v>-1.6304990596607061E-2</v>
      </c>
      <c r="U201" s="10">
        <f t="shared" si="45"/>
        <v>-1.0714539500735532E-2</v>
      </c>
      <c r="V201" s="10">
        <f t="shared" si="46"/>
        <v>-1.7196627943716125E-2</v>
      </c>
      <c r="W201" s="12">
        <f t="shared" si="47"/>
        <v>0</v>
      </c>
      <c r="X201" s="10">
        <f t="shared" si="48"/>
        <v>-4.450687478211024E-2</v>
      </c>
      <c r="Y201" s="10">
        <f t="shared" si="39"/>
        <v>-3.891642368623871E-2</v>
      </c>
      <c r="Z201" s="10">
        <f t="shared" si="49"/>
        <v>-4.5398512129219304E-2</v>
      </c>
    </row>
    <row r="202" spans="1:45" x14ac:dyDescent="0.2">
      <c r="A202" s="3" t="d">
        <v>2021-11-01T17:29:59.99999979045242400</v>
      </c>
      <c r="B202" s="2">
        <v>15.09</v>
      </c>
      <c r="C202" s="2">
        <v>34579</v>
      </c>
      <c r="D202" s="2">
        <v>21.7</v>
      </c>
      <c r="E202" s="2">
        <v>89007</v>
      </c>
      <c r="F202">
        <v>61.07</v>
      </c>
      <c r="G202">
        <v>2131</v>
      </c>
      <c r="H202" s="7">
        <f>VLOOKUP(L202,price_all!$C$2:$E$105,3,FALSE)</f>
        <v>60911.11</v>
      </c>
      <c r="I202" s="7">
        <f>VLOOKUP(L202,price_select!$C$2:$E$105,3,FALSE)</f>
        <v>60949.54</v>
      </c>
      <c r="J202" s="7"/>
      <c r="K202" t="s">
        <v>207</v>
      </c>
      <c r="L202" t="str">
        <f t="shared" si="38"/>
        <v>44501</v>
      </c>
      <c r="N202">
        <f>CORREL(P203:P274,$Q$203:$Q$274)</f>
        <v>0.99148408936490673</v>
      </c>
      <c r="O202" s="3" t="d">
        <v>2021-11-01T17:29:59.99999979045242400</v>
      </c>
      <c r="P202" s="22">
        <f>STDEV(P203:P274)</f>
        <v>4.3878729105495541E-2</v>
      </c>
      <c r="Q202" s="22">
        <f>STDEV(Q203:Q274)</f>
        <v>4.2612667089572898E-2</v>
      </c>
      <c r="R202" s="22">
        <f>STDEV(R203:R274)</f>
        <v>4.410883600895784E-2</v>
      </c>
      <c r="S202" s="22">
        <f>STDEV(S203:S274)</f>
        <v>3.7028848459952315E-2</v>
      </c>
      <c r="T202" s="10"/>
      <c r="U202" s="10"/>
      <c r="V202" s="10"/>
      <c r="W202" s="26">
        <f>CORREL(W203:W274,S203:S274)</f>
        <v>0.99994667053448738</v>
      </c>
      <c r="X202" s="10"/>
      <c r="Y202" s="10"/>
      <c r="Z202" s="10"/>
      <c r="AB202">
        <f>0.3/71</f>
        <v>4.2253521126760559E-3</v>
      </c>
      <c r="AC202" s="15" cm="1">
        <f t="array" ref="AC202">SQRT(SUM((AB203:AB274-T203:T274)^2)+SUM((AC203:AC274-W203:W274)^2))</f>
        <v>1.1182588322170366</v>
      </c>
      <c r="AQ202" s="8" t="s">
        <v>418</v>
      </c>
      <c r="AR202" s="9" t="s">
        <v>281</v>
      </c>
      <c r="AS202" s="9" t="s">
        <v>282</v>
      </c>
    </row>
    <row r="203" spans="1:45" x14ac:dyDescent="0.2">
      <c r="A203" s="3" t="d">
        <v>2021-11-02T17:29:59.99999979045242400</v>
      </c>
      <c r="B203" s="2">
        <v>15.75</v>
      </c>
      <c r="C203" s="2">
        <v>37480</v>
      </c>
      <c r="D203" s="2">
        <v>22.61</v>
      </c>
      <c r="E203" s="2">
        <v>244908</v>
      </c>
      <c r="F203">
        <v>63.5</v>
      </c>
      <c r="G203">
        <v>6805</v>
      </c>
      <c r="H203" s="7">
        <f>VLOOKUP(L203,price_all!$C$2:$E$105,3,FALSE)</f>
        <v>63219.99</v>
      </c>
      <c r="I203" s="7">
        <f>VLOOKUP(L203,price_select!$C$2:$E$105,3,FALSE)</f>
        <v>63260</v>
      </c>
      <c r="J203" s="7"/>
      <c r="K203" t="s">
        <v>208</v>
      </c>
      <c r="L203" t="str">
        <f t="shared" si="38"/>
        <v>44502</v>
      </c>
      <c r="N203">
        <f>CORREL(P202:P273,$R$202:$R$273)</f>
        <v>0.95623885009340515</v>
      </c>
      <c r="O203" s="3" t="d">
        <v>2021-11-02T17:29:59.99999979045242400</v>
      </c>
      <c r="P203" s="23">
        <f t="shared" si="40"/>
        <v>4.3737574552684011E-2</v>
      </c>
      <c r="Q203" s="23">
        <f t="shared" si="41"/>
        <v>4.1935483870967794E-2</v>
      </c>
      <c r="R203" s="23">
        <f t="shared" si="42"/>
        <v>3.9790404453905248E-2</v>
      </c>
      <c r="S203" s="25">
        <f>H203/H202-1</f>
        <v>3.7905728528013993E-2</v>
      </c>
      <c r="T203" s="10">
        <f>P203-$S203</f>
        <v>5.8318460246700177E-3</v>
      </c>
      <c r="U203" s="10">
        <f t="shared" si="45"/>
        <v>4.0297553429538002E-3</v>
      </c>
      <c r="V203" s="10">
        <f t="shared" si="46"/>
        <v>1.8846759258912549E-3</v>
      </c>
      <c r="W203" s="12">
        <f>I203/I202-1</f>
        <v>3.7907751231592623E-2</v>
      </c>
      <c r="X203" s="10">
        <f>P203-$W203</f>
        <v>5.8298233210913875E-3</v>
      </c>
      <c r="Y203" s="10">
        <f>Q203-$W203</f>
        <v>4.02773263937517E-3</v>
      </c>
      <c r="Z203" s="10">
        <f>R203-$W203</f>
        <v>1.8826532223126247E-3</v>
      </c>
      <c r="AB203" s="10">
        <v>-0.15</v>
      </c>
      <c r="AC203" s="10">
        <f>AB203</f>
        <v>-0.15</v>
      </c>
      <c r="AQ203" s="9">
        <f>CORREL(P203:P274,$S$203:$S$274)</f>
        <v>0.67197139621542545</v>
      </c>
      <c r="AR203" s="9">
        <f>CORREL(Q203:Q274,$S$203:$S$274)</f>
        <v>0.66113380526517096</v>
      </c>
      <c r="AS203" s="9">
        <f>CORREL(R203:R274,$S$203:$S$274)</f>
        <v>0.62357971801969769</v>
      </c>
    </row>
    <row r="204" spans="1:45" x14ac:dyDescent="0.2">
      <c r="A204" s="3" t="d">
        <v>2021-11-03T17:29:59.99999979045242400</v>
      </c>
      <c r="B204" s="2">
        <v>15.33</v>
      </c>
      <c r="C204" s="2">
        <v>28314</v>
      </c>
      <c r="D204" s="2">
        <v>22.11</v>
      </c>
      <c r="E204" s="2">
        <v>212130</v>
      </c>
      <c r="F204">
        <v>61.61</v>
      </c>
      <c r="G204">
        <v>598</v>
      </c>
      <c r="H204" s="7">
        <f>VLOOKUP(L204,price_all!$C$2:$E$105,3,FALSE)</f>
        <v>62896.480000000003</v>
      </c>
      <c r="I204" s="7">
        <f>VLOOKUP(L204,price_select!$C$2:$E$105,3,FALSE)</f>
        <v>62935.41</v>
      </c>
      <c r="J204" s="7"/>
      <c r="K204" t="s">
        <v>209</v>
      </c>
      <c r="L204" t="str">
        <f t="shared" si="38"/>
        <v>44503</v>
      </c>
      <c r="N204">
        <f>CORREL(Q202:Q273,$R$202:$R$273)</f>
        <v>0.95756985402650063</v>
      </c>
      <c r="O204" s="3" t="d">
        <v>2021-11-03T17:29:59.99999979045242400</v>
      </c>
      <c r="P204" s="9">
        <f t="shared" si="40"/>
        <v>-2.6666666666666616E-2</v>
      </c>
      <c r="Q204" s="9">
        <f t="shared" si="41"/>
        <v>-2.2114108801415289E-2</v>
      </c>
      <c r="R204" s="9">
        <f t="shared" si="42"/>
        <v>-2.9763779527559042E-2</v>
      </c>
      <c r="S204" s="12">
        <f>H204/H203-1</f>
        <v>-5.1172105531809287E-3</v>
      </c>
      <c r="T204" s="10">
        <f t="shared" si="44"/>
        <v>-2.1549456113485688E-2</v>
      </c>
      <c r="U204" s="10">
        <f t="shared" si="45"/>
        <v>-1.699689824823436E-2</v>
      </c>
      <c r="V204" s="10">
        <f t="shared" si="46"/>
        <v>-2.4646568974378114E-2</v>
      </c>
      <c r="W204" s="12">
        <f t="shared" ref="W204:W267" si="50">I204/I203-1</f>
        <v>-5.1310464748656193E-3</v>
      </c>
      <c r="X204" s="10">
        <f t="shared" ref="X204:X267" si="51">P204-$W204</f>
        <v>-2.1535620191800997E-2</v>
      </c>
      <c r="Y204" s="10">
        <f t="shared" ref="Y204:Y267" si="52">Q204-$W204</f>
        <v>-1.6983062326549669E-2</v>
      </c>
      <c r="Z204" s="10">
        <f t="shared" ref="Z204:Z267" si="53">R204-$W204</f>
        <v>-2.4632733052693423E-2</v>
      </c>
      <c r="AB204" s="14">
        <f>AB203+$AB$202</f>
        <v>-0.14577464788732394</v>
      </c>
      <c r="AC204" s="10">
        <f t="shared" ref="AC204:AC267" si="54">AB204</f>
        <v>-0.14577464788732394</v>
      </c>
      <c r="AQ204" s="9">
        <f>CORREL(P203:P274,$W$203:$W$274)</f>
        <v>0.67207018317693756</v>
      </c>
      <c r="AR204" s="9">
        <f>CORREL(Q203:Q274,$W$203:$W$274)</f>
        <v>0.66106949350038824</v>
      </c>
      <c r="AS204" s="9">
        <f>CORREL(R203:R274,$W$203:$W$274)</f>
        <v>0.62338377821338997</v>
      </c>
    </row>
    <row r="205" spans="1:45" x14ac:dyDescent="0.2">
      <c r="A205" s="3" t="d">
        <v>2021-11-04T17:29:59.99999979045242400</v>
      </c>
      <c r="B205" s="2">
        <v>15.01</v>
      </c>
      <c r="C205" s="2">
        <v>42729</v>
      </c>
      <c r="D205" s="2">
        <v>21.67</v>
      </c>
      <c r="E205" s="2">
        <v>180641</v>
      </c>
      <c r="F205">
        <v>60.85</v>
      </c>
      <c r="G205">
        <v>2423</v>
      </c>
      <c r="H205" s="7">
        <f>VLOOKUP(L205,price_all!$C$2:$E$105,3,FALSE)</f>
        <v>61395.01</v>
      </c>
      <c r="I205" s="7">
        <f>VLOOKUP(L205,price_select!$C$2:$E$105,3,FALSE)</f>
        <v>61444.5</v>
      </c>
      <c r="J205" s="7"/>
      <c r="K205" t="s">
        <v>210</v>
      </c>
      <c r="L205" t="str">
        <f t="shared" si="38"/>
        <v>44504</v>
      </c>
      <c r="O205" s="3" t="d">
        <v>2021-11-04T17:29:59.99999979045242400</v>
      </c>
      <c r="P205" s="9">
        <f t="shared" si="40"/>
        <v>-2.0874103065883887E-2</v>
      </c>
      <c r="Q205" s="9">
        <f t="shared" si="41"/>
        <v>-1.990049751243772E-2</v>
      </c>
      <c r="R205" s="9">
        <f t="shared" si="42"/>
        <v>-1.2335659795487675E-2</v>
      </c>
      <c r="S205" s="12">
        <f t="shared" ref="S205:S267" si="55">H205/H204-1</f>
        <v>-2.3872083143603562E-2</v>
      </c>
      <c r="T205" s="10">
        <f t="shared" si="44"/>
        <v>2.9979800777196752E-3</v>
      </c>
      <c r="U205" s="10">
        <f t="shared" si="45"/>
        <v>3.9715856311658415E-3</v>
      </c>
      <c r="V205" s="10">
        <f t="shared" si="46"/>
        <v>1.1536423348115887E-2</v>
      </c>
      <c r="W205" s="12">
        <f>I205/I204-1</f>
        <v>-2.3689525499238084E-2</v>
      </c>
      <c r="X205" s="10">
        <f t="shared" si="51"/>
        <v>2.8154224333541977E-3</v>
      </c>
      <c r="Y205" s="10">
        <f t="shared" si="52"/>
        <v>3.789027986800364E-3</v>
      </c>
      <c r="Z205" s="10">
        <f t="shared" si="53"/>
        <v>1.135386570375041E-2</v>
      </c>
      <c r="AB205" s="14">
        <f>AB204+$AB$202</f>
        <v>-0.14154929577464789</v>
      </c>
      <c r="AC205" s="10">
        <f t="shared" si="54"/>
        <v>-0.14154929577464789</v>
      </c>
    </row>
    <row r="206" spans="1:45" x14ac:dyDescent="0.2">
      <c r="A206" s="3" t="d">
        <v>2021-11-05T17:29:59.99999979045242400</v>
      </c>
      <c r="B206" s="2">
        <v>14.93</v>
      </c>
      <c r="C206" s="2">
        <v>84411</v>
      </c>
      <c r="D206" s="2">
        <v>21.6</v>
      </c>
      <c r="E206" s="2">
        <v>144469</v>
      </c>
      <c r="F206">
        <v>60.3</v>
      </c>
      <c r="G206">
        <v>4528</v>
      </c>
      <c r="H206" s="7">
        <f>VLOOKUP(L206,price_all!$C$2:$E$105,3,FALSE)</f>
        <v>60937.120000000003</v>
      </c>
      <c r="I206" s="7">
        <f>VLOOKUP(L206,price_select!$C$2:$E$105,3,FALSE)</f>
        <v>61006.15</v>
      </c>
      <c r="J206" s="7"/>
      <c r="K206" t="s">
        <v>211</v>
      </c>
      <c r="L206" t="str">
        <f t="shared" si="38"/>
        <v>44505</v>
      </c>
      <c r="O206" s="3" t="d">
        <v>2021-11-05T17:29:59.99999979045242400</v>
      </c>
      <c r="P206" s="9">
        <f t="shared" si="40"/>
        <v>-5.3297801465689298E-3</v>
      </c>
      <c r="Q206" s="9">
        <f t="shared" si="41"/>
        <v>-3.2302722658053007E-3</v>
      </c>
      <c r="R206" s="9">
        <f t="shared" si="42"/>
        <v>-9.0386195562860427E-3</v>
      </c>
      <c r="S206" s="12">
        <f t="shared" si="55"/>
        <v>-7.4580979789725665E-3</v>
      </c>
      <c r="T206" s="10">
        <f t="shared" si="44"/>
        <v>2.1283178324036367E-3</v>
      </c>
      <c r="U206" s="10">
        <f t="shared" si="45"/>
        <v>4.2278257131672659E-3</v>
      </c>
      <c r="V206" s="10">
        <f t="shared" si="46"/>
        <v>-1.5805215773134762E-3</v>
      </c>
      <c r="W206" s="12">
        <f t="shared" si="50"/>
        <v>-7.1340803489327032E-3</v>
      </c>
      <c r="X206" s="10">
        <f t="shared" si="51"/>
        <v>1.8043002023637733E-3</v>
      </c>
      <c r="Y206" s="10">
        <f t="shared" si="52"/>
        <v>3.9038080831274025E-3</v>
      </c>
      <c r="Z206" s="10">
        <f t="shared" si="53"/>
        <v>-1.9045392073533396E-3</v>
      </c>
      <c r="AB206" s="14">
        <f t="shared" ref="AB206:AB269" si="56">AB205+$AB$202</f>
        <v>-0.13732394366197184</v>
      </c>
      <c r="AC206" s="10">
        <f t="shared" si="54"/>
        <v>-0.13732394366197184</v>
      </c>
    </row>
    <row r="207" spans="1:45" x14ac:dyDescent="0.2">
      <c r="A207" s="3" t="d">
        <v>2021-11-08T17:29:59.99999979045242400</v>
      </c>
      <c r="B207" s="2">
        <v>16.3</v>
      </c>
      <c r="C207" s="2">
        <v>134306</v>
      </c>
      <c r="D207" s="2">
        <v>23.36</v>
      </c>
      <c r="E207" s="2">
        <v>179655</v>
      </c>
      <c r="F207">
        <v>65.709999999999994</v>
      </c>
      <c r="G207">
        <v>8380</v>
      </c>
      <c r="H207" s="7">
        <f>VLOOKUP(L207,price_all!$C$2:$E$105,3,FALSE)</f>
        <v>67525.83</v>
      </c>
      <c r="I207" s="7">
        <f>VLOOKUP(L207,price_select!$C$2:$E$105,3,FALSE)</f>
        <v>67554.84</v>
      </c>
      <c r="J207" s="7"/>
      <c r="K207" t="s">
        <v>212</v>
      </c>
      <c r="L207" t="str">
        <f t="shared" si="38"/>
        <v>44508</v>
      </c>
      <c r="O207" s="3" t="d">
        <v>2021-11-08T17:29:59.99999979045242400</v>
      </c>
      <c r="P207" s="9">
        <f t="shared" si="40"/>
        <v>9.1761553918285443E-2</v>
      </c>
      <c r="Q207" s="9">
        <f t="shared" si="41"/>
        <v>8.1481481481481488E-2</v>
      </c>
      <c r="R207" s="9">
        <f t="shared" si="42"/>
        <v>8.9718076285240311E-2</v>
      </c>
      <c r="S207" s="12">
        <f>H207/H206-1</f>
        <v>0.10812309475734994</v>
      </c>
      <c r="T207" s="10">
        <f t="shared" si="44"/>
        <v>-1.6361540839064492E-2</v>
      </c>
      <c r="U207" s="10">
        <f t="shared" si="45"/>
        <v>-2.6641613275868448E-2</v>
      </c>
      <c r="V207" s="10">
        <f t="shared" si="46"/>
        <v>-1.8405018472109624E-2</v>
      </c>
      <c r="W207" s="12">
        <f t="shared" si="50"/>
        <v>0.10734475130785981</v>
      </c>
      <c r="X207" s="10">
        <f t="shared" si="51"/>
        <v>-1.5583197389574366E-2</v>
      </c>
      <c r="Y207" s="10">
        <f t="shared" si="52"/>
        <v>-2.5863269826378321E-2</v>
      </c>
      <c r="Z207" s="10">
        <f t="shared" si="53"/>
        <v>-1.7626675022619498E-2</v>
      </c>
      <c r="AB207" s="14">
        <f t="shared" si="56"/>
        <v>-0.13309859154929579</v>
      </c>
      <c r="AC207" s="10">
        <f t="shared" si="54"/>
        <v>-0.13309859154929579</v>
      </c>
    </row>
    <row r="208" spans="1:45" x14ac:dyDescent="0.2">
      <c r="A208" s="3" t="d">
        <v>2021-11-09T17:29:59.99999979045242400</v>
      </c>
      <c r="B208" s="2">
        <v>16.38</v>
      </c>
      <c r="C208" s="2">
        <v>92050</v>
      </c>
      <c r="D208" s="2">
        <v>23.56</v>
      </c>
      <c r="E208" s="2">
        <v>95314</v>
      </c>
      <c r="F208">
        <v>66.319999999999993</v>
      </c>
      <c r="G208">
        <v>2534</v>
      </c>
      <c r="H208" s="7">
        <f>VLOOKUP(L208,price_all!$C$2:$E$105,3,FALSE)</f>
        <v>66945.72</v>
      </c>
      <c r="I208" s="7">
        <f>VLOOKUP(L208,price_select!$C$2:$E$105,3,FALSE)</f>
        <v>66944.66</v>
      </c>
      <c r="J208" s="7"/>
      <c r="K208" t="s">
        <v>213</v>
      </c>
      <c r="L208" t="str">
        <f t="shared" si="38"/>
        <v>44509</v>
      </c>
      <c r="O208" s="3" t="d">
        <v>2021-11-09T17:29:59.99999979045242400</v>
      </c>
      <c r="P208" s="9">
        <f t="shared" si="40"/>
        <v>4.9079754601226711E-3</v>
      </c>
      <c r="Q208" s="9">
        <f t="shared" si="41"/>
        <v>8.5616438356164171E-3</v>
      </c>
      <c r="R208" s="9">
        <f t="shared" si="42"/>
        <v>9.2832141226601994E-3</v>
      </c>
      <c r="S208" s="12">
        <f t="shared" si="55"/>
        <v>-8.5909347578548845E-3</v>
      </c>
      <c r="T208" s="10">
        <f t="shared" si="44"/>
        <v>1.3498910217977556E-2</v>
      </c>
      <c r="U208" s="10">
        <f t="shared" si="45"/>
        <v>1.7152578593471302E-2</v>
      </c>
      <c r="V208" s="10">
        <f t="shared" si="46"/>
        <v>1.7874148880515084E-2</v>
      </c>
      <c r="W208" s="12">
        <f t="shared" si="50"/>
        <v>-9.0323654086071903E-3</v>
      </c>
      <c r="X208" s="10">
        <f t="shared" si="51"/>
        <v>1.3940340868729861E-2</v>
      </c>
      <c r="Y208" s="10">
        <f t="shared" si="52"/>
        <v>1.7594009244223607E-2</v>
      </c>
      <c r="Z208" s="10">
        <f t="shared" si="53"/>
        <v>1.831557953126739E-2</v>
      </c>
      <c r="AB208" s="14">
        <f t="shared" si="56"/>
        <v>-0.12887323943661974</v>
      </c>
      <c r="AC208" s="10">
        <f t="shared" si="54"/>
        <v>-0.12887323943661974</v>
      </c>
    </row>
    <row r="209" spans="1:29" x14ac:dyDescent="0.2">
      <c r="A209" s="3" t="d">
        <v>2021-11-10T17:29:59.99999979045242400</v>
      </c>
      <c r="B209" s="2">
        <v>16.850000000000001</v>
      </c>
      <c r="C209" s="2">
        <v>41031</v>
      </c>
      <c r="D209" s="2">
        <v>24.31</v>
      </c>
      <c r="E209" s="2">
        <v>83299</v>
      </c>
      <c r="F209">
        <v>68.069999999999993</v>
      </c>
      <c r="G209">
        <v>3387</v>
      </c>
      <c r="H209" s="7">
        <f>VLOOKUP(L209,price_all!$C$2:$E$105,3,FALSE)</f>
        <v>64882.43</v>
      </c>
      <c r="I209" s="7">
        <f>VLOOKUP(L209,price_select!$C$2:$E$105,3,FALSE)</f>
        <v>64912.2</v>
      </c>
      <c r="J209" s="7"/>
      <c r="K209" t="s">
        <v>214</v>
      </c>
      <c r="L209" t="str">
        <f t="shared" si="38"/>
        <v>44510</v>
      </c>
      <c r="O209" s="3" t="d">
        <v>2021-11-10T17:29:59.99999979045242400</v>
      </c>
      <c r="P209" s="9">
        <f t="shared" si="40"/>
        <v>2.8693528693528814E-2</v>
      </c>
      <c r="Q209" s="9">
        <f t="shared" si="41"/>
        <v>3.183361629881154E-2</v>
      </c>
      <c r="R209" s="9">
        <f t="shared" si="42"/>
        <v>2.6387213510253416E-2</v>
      </c>
      <c r="S209" s="12">
        <f t="shared" si="55"/>
        <v>-3.0820342211570817E-2</v>
      </c>
      <c r="T209" s="10">
        <f t="shared" si="44"/>
        <v>5.9513870905099631E-2</v>
      </c>
      <c r="U209" s="10">
        <f t="shared" si="45"/>
        <v>6.2653958510382357E-2</v>
      </c>
      <c r="V209" s="10">
        <f t="shared" si="46"/>
        <v>5.7207555721824233E-2</v>
      </c>
      <c r="W209" s="12">
        <f t="shared" si="50"/>
        <v>-3.0360300582600752E-2</v>
      </c>
      <c r="X209" s="10">
        <f t="shared" si="51"/>
        <v>5.9053829276129566E-2</v>
      </c>
      <c r="Y209" s="10">
        <f t="shared" si="52"/>
        <v>6.2193916881412292E-2</v>
      </c>
      <c r="Z209" s="10">
        <f t="shared" si="53"/>
        <v>5.6747514092854168E-2</v>
      </c>
      <c r="AB209" s="14">
        <f t="shared" si="56"/>
        <v>-0.12464788732394369</v>
      </c>
      <c r="AC209" s="10">
        <f t="shared" si="54"/>
        <v>-0.12464788732394369</v>
      </c>
    </row>
    <row r="210" spans="1:29" x14ac:dyDescent="0.2">
      <c r="A210" s="3" t="d">
        <v>2021-11-11T17:29:59.99999979045242400</v>
      </c>
      <c r="B210" s="2">
        <v>15.92</v>
      </c>
      <c r="C210" s="2">
        <v>64498</v>
      </c>
      <c r="D210" s="2">
        <v>23.03</v>
      </c>
      <c r="E210" s="2">
        <v>119145</v>
      </c>
      <c r="F210">
        <v>64.8</v>
      </c>
      <c r="G210">
        <v>3117</v>
      </c>
      <c r="H210" s="7">
        <f>VLOOKUP(L210,price_all!$C$2:$E$105,3,FALSE)</f>
        <v>64774.26</v>
      </c>
      <c r="I210" s="7">
        <f>VLOOKUP(L210,price_select!$C$2:$E$105,3,FALSE)</f>
        <v>64807.59</v>
      </c>
      <c r="J210" s="7"/>
      <c r="K210" t="s">
        <v>215</v>
      </c>
      <c r="L210" t="str">
        <f t="shared" si="38"/>
        <v>44511</v>
      </c>
      <c r="O210" s="3" t="d">
        <v>2021-11-11T17:29:59.99999979045242400</v>
      </c>
      <c r="P210" s="9">
        <f t="shared" si="40"/>
        <v>-5.5192878338279017E-2</v>
      </c>
      <c r="Q210" s="9">
        <f t="shared" si="41"/>
        <v>-5.2653229123817313E-2</v>
      </c>
      <c r="R210" s="9">
        <f t="shared" si="42"/>
        <v>-4.8038783605112378E-2</v>
      </c>
      <c r="S210" s="12">
        <f t="shared" si="55"/>
        <v>-1.6671693708142366E-3</v>
      </c>
      <c r="T210" s="10">
        <f t="shared" si="44"/>
        <v>-5.352570896746478E-2</v>
      </c>
      <c r="U210" s="10">
        <f t="shared" si="45"/>
        <v>-5.0986059753003077E-2</v>
      </c>
      <c r="V210" s="10">
        <f t="shared" si="46"/>
        <v>-4.6371614234298142E-2</v>
      </c>
      <c r="W210" s="12">
        <f t="shared" si="50"/>
        <v>-1.6115614630223263E-3</v>
      </c>
      <c r="X210" s="10">
        <f t="shared" si="51"/>
        <v>-5.358131687525669E-2</v>
      </c>
      <c r="Y210" s="10">
        <f t="shared" si="52"/>
        <v>-5.1041667660794987E-2</v>
      </c>
      <c r="Z210" s="10">
        <f t="shared" si="53"/>
        <v>-4.6427222142090052E-2</v>
      </c>
      <c r="AB210" s="14">
        <f t="shared" si="56"/>
        <v>-0.12042253521126764</v>
      </c>
      <c r="AC210" s="10">
        <f t="shared" si="54"/>
        <v>-0.12042253521126764</v>
      </c>
    </row>
    <row r="211" spans="1:29" x14ac:dyDescent="0.2">
      <c r="A211" s="3" t="d">
        <v>2021-11-12T17:29:59.99999979045242400</v>
      </c>
      <c r="B211" s="2">
        <v>15.38</v>
      </c>
      <c r="C211" s="2">
        <v>87910</v>
      </c>
      <c r="D211" s="2">
        <v>22.38</v>
      </c>
      <c r="E211" s="2">
        <v>46384</v>
      </c>
      <c r="F211">
        <v>62.11</v>
      </c>
      <c r="G211">
        <v>537</v>
      </c>
      <c r="H211" s="7">
        <f>VLOOKUP(L211,price_all!$C$2:$E$105,3,FALSE)</f>
        <v>64122.23</v>
      </c>
      <c r="I211" s="7">
        <f>VLOOKUP(L211,price_select!$C$2:$E$105,3,FALSE)</f>
        <v>64147.9</v>
      </c>
      <c r="J211" s="7"/>
      <c r="K211" t="s">
        <v>216</v>
      </c>
      <c r="L211" t="str">
        <f t="shared" si="38"/>
        <v>44512</v>
      </c>
      <c r="O211" s="3" t="d">
        <v>2021-11-12T17:29:59.99999979045242400</v>
      </c>
      <c r="P211" s="9">
        <f t="shared" si="40"/>
        <v>-3.3919597989949701E-2</v>
      </c>
      <c r="Q211" s="9">
        <f t="shared" si="41"/>
        <v>-2.8224055579678775E-2</v>
      </c>
      <c r="R211" s="9">
        <f t="shared" si="42"/>
        <v>-4.1512345679012297E-2</v>
      </c>
      <c r="S211" s="12">
        <f t="shared" si="55"/>
        <v>-1.0066189872335096E-2</v>
      </c>
      <c r="T211" s="10">
        <f t="shared" si="44"/>
        <v>-2.3853408117614605E-2</v>
      </c>
      <c r="U211" s="10">
        <f t="shared" si="45"/>
        <v>-1.8157865707343679E-2</v>
      </c>
      <c r="V211" s="10">
        <f t="shared" si="46"/>
        <v>-3.1446155806677201E-2</v>
      </c>
      <c r="W211" s="12">
        <f t="shared" si="50"/>
        <v>-1.0179208947593832E-2</v>
      </c>
      <c r="X211" s="10">
        <f t="shared" si="51"/>
        <v>-2.3740389042355869E-2</v>
      </c>
      <c r="Y211" s="10">
        <f t="shared" si="52"/>
        <v>-1.8044846632084943E-2</v>
      </c>
      <c r="Z211" s="10">
        <f t="shared" si="53"/>
        <v>-3.1333136731418465E-2</v>
      </c>
      <c r="AB211" s="14">
        <f t="shared" si="56"/>
        <v>-0.11619718309859159</v>
      </c>
      <c r="AC211" s="10">
        <f t="shared" si="54"/>
        <v>-0.11619718309859159</v>
      </c>
    </row>
    <row r="212" spans="1:29" x14ac:dyDescent="0.2">
      <c r="A212" s="3" t="d">
        <v>2021-11-15T17:29:59.99999979045242400</v>
      </c>
      <c r="B212" s="2">
        <v>15.78</v>
      </c>
      <c r="C212" s="2">
        <v>21223</v>
      </c>
      <c r="D212" s="2">
        <v>22.73</v>
      </c>
      <c r="E212" s="2">
        <v>84255</v>
      </c>
      <c r="F212">
        <v>64.099999999999994</v>
      </c>
      <c r="G212">
        <v>1984</v>
      </c>
      <c r="H212" s="7">
        <f>VLOOKUP(L212,price_all!$C$2:$E$105,3,FALSE)</f>
        <v>63606.74</v>
      </c>
      <c r="I212" s="7">
        <f>VLOOKUP(L212,price_select!$C$2:$E$105,3,FALSE)</f>
        <v>63623.17</v>
      </c>
      <c r="J212" s="7"/>
      <c r="K212" t="s">
        <v>217</v>
      </c>
      <c r="L212" t="str">
        <f t="shared" si="38"/>
        <v>44515</v>
      </c>
      <c r="O212" s="3" t="d">
        <v>2021-11-15T17:29:59.99999979045242400</v>
      </c>
      <c r="P212" s="9">
        <f t="shared" si="40"/>
        <v>2.6007802340702213E-2</v>
      </c>
      <c r="Q212" s="9">
        <f t="shared" si="41"/>
        <v>1.5638963360143032E-2</v>
      </c>
      <c r="R212" s="9">
        <f t="shared" si="42"/>
        <v>3.2039929157945402E-2</v>
      </c>
      <c r="S212" s="12">
        <f t="shared" si="55"/>
        <v>-8.0391776767589906E-3</v>
      </c>
      <c r="T212" s="10">
        <f t="shared" si="44"/>
        <v>3.4046980017461204E-2</v>
      </c>
      <c r="U212" s="10">
        <f t="shared" si="45"/>
        <v>2.3678141036902023E-2</v>
      </c>
      <c r="V212" s="10">
        <f t="shared" si="46"/>
        <v>4.0079106834704392E-2</v>
      </c>
      <c r="W212" s="12">
        <f t="shared" si="50"/>
        <v>-8.180002774837547E-3</v>
      </c>
      <c r="X212" s="10">
        <f t="shared" si="51"/>
        <v>3.418780511553976E-2</v>
      </c>
      <c r="Y212" s="10">
        <f t="shared" si="52"/>
        <v>2.3818966134980579E-2</v>
      </c>
      <c r="Z212" s="10">
        <f t="shared" si="53"/>
        <v>4.0219931932782949E-2</v>
      </c>
      <c r="AB212" s="14">
        <f t="shared" si="56"/>
        <v>-0.11197183098591554</v>
      </c>
      <c r="AC212" s="10">
        <f t="shared" si="54"/>
        <v>-0.11197183098591554</v>
      </c>
    </row>
    <row r="213" spans="1:29" x14ac:dyDescent="0.2">
      <c r="A213" s="3" t="d">
        <v>2021-11-16T17:29:59.99999979045242400</v>
      </c>
      <c r="B213" s="2">
        <v>14.9</v>
      </c>
      <c r="C213" s="2">
        <v>128735</v>
      </c>
      <c r="D213" s="2">
        <v>21.52</v>
      </c>
      <c r="E213" s="2">
        <v>278873</v>
      </c>
      <c r="F213">
        <v>60.28</v>
      </c>
      <c r="G213">
        <v>7749</v>
      </c>
      <c r="H213" s="7">
        <f>VLOOKUP(L213,price_all!$C$2:$E$105,3,FALSE)</f>
        <v>60058.87</v>
      </c>
      <c r="I213" s="7">
        <f>VLOOKUP(L213,price_select!$C$2:$E$105,3,FALSE)</f>
        <v>60107.98</v>
      </c>
      <c r="J213" s="7"/>
      <c r="K213" t="s">
        <v>218</v>
      </c>
      <c r="L213" t="str">
        <f t="shared" si="38"/>
        <v>44516</v>
      </c>
      <c r="O213" s="3" t="d">
        <v>2021-11-16T17:29:59.99999979045242400</v>
      </c>
      <c r="P213" s="9">
        <f t="shared" si="40"/>
        <v>-5.5766793409378845E-2</v>
      </c>
      <c r="Q213" s="9">
        <f t="shared" si="41"/>
        <v>-5.3233611966564065E-2</v>
      </c>
      <c r="R213" s="9">
        <f t="shared" si="42"/>
        <v>-5.9594383775350868E-2</v>
      </c>
      <c r="S213" s="12">
        <f t="shared" si="55"/>
        <v>-5.577820840998915E-2</v>
      </c>
      <c r="T213" s="10">
        <f t="shared" si="44"/>
        <v>1.1415000610304205E-5</v>
      </c>
      <c r="U213" s="10">
        <f t="shared" si="45"/>
        <v>2.5445964434250845E-3</v>
      </c>
      <c r="V213" s="10">
        <f t="shared" si="46"/>
        <v>-3.8161753653617181E-3</v>
      </c>
      <c r="W213" s="12">
        <f t="shared" si="50"/>
        <v>-5.5250154935693963E-2</v>
      </c>
      <c r="X213" s="10">
        <f t="shared" si="51"/>
        <v>-5.166384736848828E-4</v>
      </c>
      <c r="Y213" s="10">
        <f t="shared" si="52"/>
        <v>2.0165429691298975E-3</v>
      </c>
      <c r="Z213" s="10">
        <f t="shared" si="53"/>
        <v>-4.3442288396569051E-3</v>
      </c>
      <c r="AB213" s="14">
        <f t="shared" si="56"/>
        <v>-0.10774647887323949</v>
      </c>
      <c r="AC213" s="10">
        <f t="shared" si="54"/>
        <v>-0.10774647887323949</v>
      </c>
    </row>
    <row r="214" spans="1:29" x14ac:dyDescent="0.2">
      <c r="A214" s="3" t="d">
        <v>2021-11-17T17:29:59.99999979045242400</v>
      </c>
      <c r="B214" s="2">
        <v>14.74</v>
      </c>
      <c r="C214" s="2">
        <v>99131</v>
      </c>
      <c r="D214" s="2">
        <v>21.2</v>
      </c>
      <c r="E214" s="2">
        <v>99465</v>
      </c>
      <c r="F214">
        <v>59.36</v>
      </c>
      <c r="G214">
        <v>7804</v>
      </c>
      <c r="H214" s="7">
        <f>VLOOKUP(L214,price_all!$C$2:$E$105,3,FALSE)</f>
        <v>60344.87</v>
      </c>
      <c r="I214" s="7">
        <f>VLOOKUP(L214,price_select!$C$2:$E$105,3,FALSE)</f>
        <v>60351.51</v>
      </c>
      <c r="J214" s="7"/>
      <c r="K214" t="s">
        <v>219</v>
      </c>
      <c r="L214" t="str">
        <f t="shared" si="38"/>
        <v>44517</v>
      </c>
      <c r="O214" s="3" t="d">
        <v>2021-11-17T17:29:59.99999979045242400</v>
      </c>
      <c r="P214" s="9">
        <f t="shared" si="40"/>
        <v>-1.0738255033557076E-2</v>
      </c>
      <c r="Q214" s="9">
        <f t="shared" si="41"/>
        <v>-1.4869888475836479E-2</v>
      </c>
      <c r="R214" s="9">
        <f t="shared" si="42"/>
        <v>-1.5262110152621133E-2</v>
      </c>
      <c r="S214" s="12">
        <f t="shared" si="55"/>
        <v>4.7619943565371248E-3</v>
      </c>
      <c r="T214" s="10">
        <f t="shared" si="44"/>
        <v>-1.5500249390094201E-2</v>
      </c>
      <c r="U214" s="10">
        <f t="shared" si="45"/>
        <v>-1.9631882832373604E-2</v>
      </c>
      <c r="V214" s="10">
        <f t="shared" si="46"/>
        <v>-2.0024104509158258E-2</v>
      </c>
      <c r="W214" s="12">
        <f t="shared" si="50"/>
        <v>4.0515419084121707E-3</v>
      </c>
      <c r="X214" s="10">
        <f t="shared" si="51"/>
        <v>-1.4789796941969247E-2</v>
      </c>
      <c r="Y214" s="10">
        <f t="shared" si="52"/>
        <v>-1.892143038424865E-2</v>
      </c>
      <c r="Z214" s="10">
        <f t="shared" si="53"/>
        <v>-1.9313652061033304E-2</v>
      </c>
      <c r="AB214" s="14">
        <f t="shared" si="56"/>
        <v>-0.10352112676056344</v>
      </c>
      <c r="AC214" s="10">
        <f t="shared" si="54"/>
        <v>-0.10352112676056344</v>
      </c>
    </row>
    <row r="215" spans="1:29" x14ac:dyDescent="0.2">
      <c r="A215" s="3" t="d">
        <v>2021-11-18T17:29:59.99999979045242400</v>
      </c>
      <c r="B215" s="2">
        <v>14.11</v>
      </c>
      <c r="C215" s="2">
        <v>80948</v>
      </c>
      <c r="D215" s="2">
        <v>20.34</v>
      </c>
      <c r="E215" s="2">
        <v>171834</v>
      </c>
      <c r="F215">
        <v>56.96</v>
      </c>
      <c r="G215">
        <v>5648</v>
      </c>
      <c r="H215" s="7">
        <f>VLOOKUP(L215,price_all!$C$2:$E$105,3,FALSE)</f>
        <v>56897</v>
      </c>
      <c r="I215" s="7">
        <f>VLOOKUP(L215,price_select!$C$2:$E$105,3,FALSE)</f>
        <v>56898</v>
      </c>
      <c r="J215" s="7"/>
      <c r="K215" t="s">
        <v>220</v>
      </c>
      <c r="L215" t="str">
        <f t="shared" si="38"/>
        <v>44518</v>
      </c>
      <c r="O215" s="3" t="d">
        <v>2021-11-18T17:29:59.99999979045242400</v>
      </c>
      <c r="P215" s="9">
        <f t="shared" si="40"/>
        <v>-4.2740841248304018E-2</v>
      </c>
      <c r="Q215" s="9">
        <f t="shared" si="41"/>
        <v>-4.0566037735848992E-2</v>
      </c>
      <c r="R215" s="9">
        <f t="shared" si="42"/>
        <v>-4.0431266846361114E-2</v>
      </c>
      <c r="S215" s="12">
        <f t="shared" si="55"/>
        <v>-5.7136091270061584E-2</v>
      </c>
      <c r="T215" s="10">
        <f t="shared" si="44"/>
        <v>1.4395250021757566E-2</v>
      </c>
      <c r="U215" s="10">
        <f t="shared" si="45"/>
        <v>1.6570053534212592E-2</v>
      </c>
      <c r="V215" s="10">
        <f t="shared" si="46"/>
        <v>1.6704824423700471E-2</v>
      </c>
      <c r="W215" s="12">
        <f t="shared" si="50"/>
        <v>-5.7223257545668704E-2</v>
      </c>
      <c r="X215" s="10">
        <f t="shared" si="51"/>
        <v>1.4482416297364686E-2</v>
      </c>
      <c r="Y215" s="10">
        <f t="shared" si="52"/>
        <v>1.6657219809819712E-2</v>
      </c>
      <c r="Z215" s="10">
        <f t="shared" si="53"/>
        <v>1.6791990699307591E-2</v>
      </c>
      <c r="AB215" s="14">
        <f t="shared" si="56"/>
        <v>-9.9295774647887386E-2</v>
      </c>
      <c r="AC215" s="10">
        <f t="shared" si="54"/>
        <v>-9.9295774647887386E-2</v>
      </c>
    </row>
    <row r="216" spans="1:29" x14ac:dyDescent="0.2">
      <c r="A216" s="3" t="d">
        <v>2021-11-19T17:29:59.99999979045242400</v>
      </c>
      <c r="B216" s="2">
        <v>14.23</v>
      </c>
      <c r="C216" s="2">
        <v>236139</v>
      </c>
      <c r="D216" s="2">
        <v>20.5</v>
      </c>
      <c r="E216" s="2">
        <v>167314</v>
      </c>
      <c r="F216">
        <v>57.61</v>
      </c>
      <c r="G216">
        <v>11514</v>
      </c>
      <c r="H216" s="7">
        <f>VLOOKUP(L216,price_all!$C$2:$E$105,3,FALSE)</f>
        <v>58052.24</v>
      </c>
      <c r="I216" s="7">
        <f>VLOOKUP(L216,price_select!$C$2:$E$105,3,FALSE)</f>
        <v>58121.99</v>
      </c>
      <c r="J216" s="7"/>
      <c r="K216" t="s">
        <v>221</v>
      </c>
      <c r="L216" t="str">
        <f t="shared" si="38"/>
        <v>44519</v>
      </c>
      <c r="O216" s="3" t="d">
        <v>2021-11-19T17:29:59.99999979045242400</v>
      </c>
      <c r="P216" s="9">
        <f t="shared" si="40"/>
        <v>8.5046066619418603E-3</v>
      </c>
      <c r="Q216" s="9">
        <f t="shared" si="41"/>
        <v>7.8662733529990536E-3</v>
      </c>
      <c r="R216" s="9">
        <f t="shared" si="42"/>
        <v>1.1411516853932602E-2</v>
      </c>
      <c r="S216" s="12">
        <f t="shared" si="55"/>
        <v>2.0304058210450338E-2</v>
      </c>
      <c r="T216" s="10">
        <f t="shared" si="44"/>
        <v>-1.1799451548508477E-2</v>
      </c>
      <c r="U216" s="10">
        <f t="shared" si="45"/>
        <v>-1.2437784857451284E-2</v>
      </c>
      <c r="V216" s="10">
        <f t="shared" si="46"/>
        <v>-8.8925413565177358E-3</v>
      </c>
      <c r="W216" s="12">
        <f t="shared" si="50"/>
        <v>2.1512003936869473E-2</v>
      </c>
      <c r="X216" s="10">
        <f t="shared" si="51"/>
        <v>-1.3007397274927612E-2</v>
      </c>
      <c r="Y216" s="10">
        <f t="shared" si="52"/>
        <v>-1.3645730583870419E-2</v>
      </c>
      <c r="Z216" s="10">
        <f t="shared" si="53"/>
        <v>-1.0100487082936871E-2</v>
      </c>
      <c r="AB216" s="14">
        <f t="shared" si="56"/>
        <v>-9.5070422535211335E-2</v>
      </c>
      <c r="AC216" s="10">
        <f t="shared" si="54"/>
        <v>-9.5070422535211335E-2</v>
      </c>
    </row>
    <row r="217" spans="1:29" x14ac:dyDescent="0.2">
      <c r="A217" s="3" t="d">
        <v>2021-11-22T17:29:59.99999979045242400</v>
      </c>
      <c r="B217" s="2">
        <v>14.23</v>
      </c>
      <c r="C217" s="2">
        <v>28042</v>
      </c>
      <c r="D217" s="2">
        <v>20.51</v>
      </c>
      <c r="E217" s="2">
        <v>727118</v>
      </c>
      <c r="F217">
        <v>57.72</v>
      </c>
      <c r="G217">
        <v>19660</v>
      </c>
      <c r="H217" s="7">
        <f>VLOOKUP(L217,price_all!$C$2:$E$105,3,FALSE)</f>
        <v>56247.18</v>
      </c>
      <c r="I217" s="7">
        <f>VLOOKUP(L217,price_select!$C$2:$E$105,3,FALSE)</f>
        <v>56280.81</v>
      </c>
      <c r="J217" s="7"/>
      <c r="K217" t="s">
        <v>222</v>
      </c>
      <c r="L217" t="str">
        <f t="shared" si="38"/>
        <v>44522</v>
      </c>
      <c r="O217" s="3" t="d">
        <v>2021-11-22T17:29:59.99999979045242400</v>
      </c>
      <c r="P217" s="9">
        <f t="shared" si="40"/>
        <v>0</v>
      </c>
      <c r="Q217" s="9">
        <f t="shared" si="41"/>
        <v>4.8780487804878092E-4</v>
      </c>
      <c r="R217" s="9">
        <f t="shared" si="42"/>
        <v>1.9093907307758951E-3</v>
      </c>
      <c r="S217" s="12">
        <f t="shared" si="55"/>
        <v>-3.1093718347474542E-2</v>
      </c>
      <c r="T217" s="10">
        <f t="shared" si="44"/>
        <v>3.1093718347474542E-2</v>
      </c>
      <c r="U217" s="10">
        <f t="shared" si="45"/>
        <v>3.1581523225523322E-2</v>
      </c>
      <c r="V217" s="10">
        <f t="shared" si="46"/>
        <v>3.3003109078250437E-2</v>
      </c>
      <c r="W217" s="12">
        <f t="shared" si="50"/>
        <v>-3.1677855489806839E-2</v>
      </c>
      <c r="X217" s="10">
        <f t="shared" si="51"/>
        <v>3.1677855489806839E-2</v>
      </c>
      <c r="Y217" s="10">
        <f t="shared" si="52"/>
        <v>3.216566036785562E-2</v>
      </c>
      <c r="Z217" s="10">
        <f t="shared" si="53"/>
        <v>3.3587246220582734E-2</v>
      </c>
      <c r="AB217" s="14">
        <f t="shared" si="56"/>
        <v>-9.0845070422535285E-2</v>
      </c>
      <c r="AC217" s="10">
        <f t="shared" si="54"/>
        <v>-9.0845070422535285E-2</v>
      </c>
    </row>
    <row r="218" spans="1:29" x14ac:dyDescent="0.2">
      <c r="A218" s="3" t="d">
        <v>2021-11-23T17:29:59.99999979045242400</v>
      </c>
      <c r="B218" s="2">
        <v>14.08</v>
      </c>
      <c r="C218" s="2">
        <v>32495</v>
      </c>
      <c r="D218" s="2">
        <v>20.32</v>
      </c>
      <c r="E218" s="2">
        <v>61672</v>
      </c>
      <c r="F218">
        <v>56.89</v>
      </c>
      <c r="G218">
        <v>6904</v>
      </c>
      <c r="H218" s="7">
        <f>VLOOKUP(L218,price_all!$C$2:$E$105,3,FALSE)</f>
        <v>57541.27</v>
      </c>
      <c r="I218" s="7">
        <f>VLOOKUP(L218,price_select!$C$2:$E$105,3,FALSE)</f>
        <v>57566.85</v>
      </c>
      <c r="J218" s="7"/>
      <c r="K218" t="s">
        <v>223</v>
      </c>
      <c r="L218" t="str">
        <f t="shared" si="38"/>
        <v>44523</v>
      </c>
      <c r="O218" s="3" t="d">
        <v>2021-11-23T17:29:59.99999979045242400</v>
      </c>
      <c r="P218" s="9">
        <f t="shared" si="40"/>
        <v>-1.054111033028815E-2</v>
      </c>
      <c r="Q218" s="9">
        <f t="shared" si="41"/>
        <v>-9.2637737688933131E-3</v>
      </c>
      <c r="R218" s="9">
        <f t="shared" si="42"/>
        <v>-1.4379764379764404E-2</v>
      </c>
      <c r="S218" s="12">
        <f t="shared" si="55"/>
        <v>2.3007197871964369E-2</v>
      </c>
      <c r="T218" s="10">
        <f t="shared" si="44"/>
        <v>-3.3548308202252519E-2</v>
      </c>
      <c r="U218" s="10">
        <f t="shared" si="45"/>
        <v>-3.2270971640857682E-2</v>
      </c>
      <c r="V218" s="10">
        <f t="shared" si="46"/>
        <v>-3.7386962251728773E-2</v>
      </c>
      <c r="W218" s="12">
        <f t="shared" si="50"/>
        <v>2.2850417398043943E-2</v>
      </c>
      <c r="X218" s="10">
        <f t="shared" si="51"/>
        <v>-3.3391527728332093E-2</v>
      </c>
      <c r="Y218" s="10">
        <f t="shared" si="52"/>
        <v>-3.2114191166937256E-2</v>
      </c>
      <c r="Z218" s="10">
        <f t="shared" si="53"/>
        <v>-3.7230181777808347E-2</v>
      </c>
      <c r="AB218" s="14">
        <f t="shared" si="56"/>
        <v>-8.6619718309859234E-2</v>
      </c>
      <c r="AC218" s="10">
        <f t="shared" si="54"/>
        <v>-8.6619718309859234E-2</v>
      </c>
    </row>
    <row r="219" spans="1:29" x14ac:dyDescent="0.2">
      <c r="A219" s="3" t="d">
        <v>2021-11-24T17:29:59.99999979045242400</v>
      </c>
      <c r="B219" s="2">
        <v>13.93</v>
      </c>
      <c r="C219" s="2">
        <v>69652</v>
      </c>
      <c r="D219" s="2">
        <v>20.12</v>
      </c>
      <c r="E219" s="2">
        <v>39486</v>
      </c>
      <c r="F219">
        <v>56.39</v>
      </c>
      <c r="G219">
        <v>2649</v>
      </c>
      <c r="H219" s="7">
        <f>VLOOKUP(L219,price_all!$C$2:$E$105,3,FALSE)</f>
        <v>57138.29</v>
      </c>
      <c r="I219" s="7">
        <f>VLOOKUP(L219,price_select!$C$2:$E$105,3,FALSE)</f>
        <v>57162.66</v>
      </c>
      <c r="J219" s="7"/>
      <c r="K219" t="s">
        <v>224</v>
      </c>
      <c r="L219" t="str">
        <f t="shared" si="38"/>
        <v>44524</v>
      </c>
      <c r="O219" s="3" t="d">
        <v>2021-11-24T17:29:59.99999979045242400</v>
      </c>
      <c r="P219" s="9">
        <f t="shared" si="40"/>
        <v>-1.0653409090909061E-2</v>
      </c>
      <c r="Q219" s="9">
        <f t="shared" si="41"/>
        <v>-9.8425196850393526E-3</v>
      </c>
      <c r="R219" s="9">
        <f t="shared" si="42"/>
        <v>-8.7888908419757605E-3</v>
      </c>
      <c r="S219" s="12">
        <f t="shared" si="55"/>
        <v>-7.0033212683695556E-3</v>
      </c>
      <c r="T219" s="10">
        <f t="shared" si="44"/>
        <v>-3.650087822539505E-3</v>
      </c>
      <c r="U219" s="10">
        <f t="shared" si="45"/>
        <v>-2.839198416669797E-3</v>
      </c>
      <c r="V219" s="10">
        <f t="shared" si="46"/>
        <v>-1.7855695736062049E-3</v>
      </c>
      <c r="W219" s="12">
        <f t="shared" si="50"/>
        <v>-7.0212283631985173E-3</v>
      </c>
      <c r="X219" s="10">
        <f t="shared" si="51"/>
        <v>-3.6321807277105433E-3</v>
      </c>
      <c r="Y219" s="10">
        <f t="shared" si="52"/>
        <v>-2.8212913218408353E-3</v>
      </c>
      <c r="Z219" s="10">
        <f t="shared" si="53"/>
        <v>-1.7676624787772433E-3</v>
      </c>
      <c r="AB219" s="14">
        <f t="shared" si="56"/>
        <v>-8.2394366197183183E-2</v>
      </c>
      <c r="AC219" s="10">
        <f t="shared" si="54"/>
        <v>-8.2394366197183183E-2</v>
      </c>
    </row>
    <row r="220" spans="1:29" x14ac:dyDescent="0.2">
      <c r="A220" s="3" t="d">
        <v>2021-11-25T17:29:59.99999979045242400</v>
      </c>
      <c r="B220" s="2">
        <v>14.58</v>
      </c>
      <c r="C220" s="2">
        <v>19823</v>
      </c>
      <c r="D220" s="2">
        <v>20.93</v>
      </c>
      <c r="E220" s="2">
        <v>21769</v>
      </c>
      <c r="F220">
        <v>58.27</v>
      </c>
      <c r="G220">
        <v>497</v>
      </c>
      <c r="H220" s="7">
        <f>VLOOKUP(L220,price_all!$C$2:$E$105,3,FALSE)</f>
        <v>58960.36</v>
      </c>
      <c r="I220" s="7">
        <f>VLOOKUP(L220,price_select!$C$2:$E$105,3,FALSE)</f>
        <v>58977.69</v>
      </c>
      <c r="J220" s="7"/>
      <c r="K220" t="s">
        <v>225</v>
      </c>
      <c r="L220" t="str">
        <f t="shared" si="38"/>
        <v>44525</v>
      </c>
      <c r="O220" s="3" t="d">
        <v>2021-11-25T17:29:59.99999979045242400</v>
      </c>
      <c r="P220" s="9">
        <f t="shared" si="40"/>
        <v>4.6661880832735037E-2</v>
      </c>
      <c r="Q220" s="9">
        <f t="shared" si="41"/>
        <v>4.0258449304174881E-2</v>
      </c>
      <c r="R220" s="9">
        <f t="shared" si="42"/>
        <v>3.3339244546905622E-2</v>
      </c>
      <c r="S220" s="12">
        <f t="shared" si="55"/>
        <v>3.1888773710238683E-2</v>
      </c>
      <c r="T220" s="10">
        <f t="shared" si="44"/>
        <v>1.4773107122496354E-2</v>
      </c>
      <c r="U220" s="10">
        <f t="shared" si="45"/>
        <v>8.3696755939361989E-3</v>
      </c>
      <c r="V220" s="10">
        <f t="shared" si="46"/>
        <v>1.4504708366669394E-3</v>
      </c>
      <c r="W220" s="12">
        <f t="shared" si="50"/>
        <v>3.175202133700572E-2</v>
      </c>
      <c r="X220" s="10">
        <f t="shared" si="51"/>
        <v>1.4909859495729316E-2</v>
      </c>
      <c r="Y220" s="10">
        <f t="shared" si="52"/>
        <v>8.5064279671691612E-3</v>
      </c>
      <c r="Z220" s="10">
        <f t="shared" si="53"/>
        <v>1.5872232098999017E-3</v>
      </c>
      <c r="AB220" s="14">
        <f t="shared" si="56"/>
        <v>-7.8169014084507132E-2</v>
      </c>
      <c r="AC220" s="10">
        <f t="shared" si="54"/>
        <v>-7.8169014084507132E-2</v>
      </c>
    </row>
    <row r="221" spans="1:29" x14ac:dyDescent="0.2">
      <c r="A221" s="3" t="d">
        <v>2021-11-26T17:29:59.99999979045242400</v>
      </c>
      <c r="B221" s="2">
        <v>13.26</v>
      </c>
      <c r="C221" s="2">
        <v>248844</v>
      </c>
      <c r="D221" s="2">
        <v>19.170000000000002</v>
      </c>
      <c r="E221" s="2">
        <v>199319</v>
      </c>
      <c r="F221">
        <v>53.89</v>
      </c>
      <c r="G221">
        <v>4724</v>
      </c>
      <c r="H221" s="7">
        <f>VLOOKUP(L221,price_all!$C$2:$E$105,3,FALSE)</f>
        <v>53743</v>
      </c>
      <c r="I221" s="7">
        <f>VLOOKUP(L221,price_select!$C$2:$E$105,3,FALSE)</f>
        <v>53757.67</v>
      </c>
      <c r="J221" s="7"/>
      <c r="K221" t="s">
        <v>226</v>
      </c>
      <c r="L221" t="str">
        <f t="shared" si="38"/>
        <v>44526</v>
      </c>
      <c r="O221" s="3" t="d">
        <v>2021-11-26T17:29:59.99999979045242400</v>
      </c>
      <c r="P221" s="9">
        <f t="shared" si="40"/>
        <v>-9.0534979423868345E-2</v>
      </c>
      <c r="Q221" s="9">
        <f t="shared" si="41"/>
        <v>-8.4089823220257931E-2</v>
      </c>
      <c r="R221" s="9">
        <f t="shared" si="42"/>
        <v>-7.516732452376873E-2</v>
      </c>
      <c r="S221" s="12">
        <f t="shared" si="55"/>
        <v>-8.8489283308310851E-2</v>
      </c>
      <c r="T221" s="10">
        <f t="shared" si="44"/>
        <v>-2.0456961155574938E-3</v>
      </c>
      <c r="U221" s="10">
        <f t="shared" si="45"/>
        <v>4.39946008805292E-3</v>
      </c>
      <c r="V221" s="10">
        <f t="shared" si="46"/>
        <v>1.3321958784542121E-2</v>
      </c>
      <c r="W221" s="12">
        <f t="shared" si="50"/>
        <v>-8.8508383424308446E-2</v>
      </c>
      <c r="X221" s="10">
        <f t="shared" si="51"/>
        <v>-2.0265959995598992E-3</v>
      </c>
      <c r="Y221" s="10">
        <f t="shared" si="52"/>
        <v>4.4185602040505145E-3</v>
      </c>
      <c r="Z221" s="10">
        <f t="shared" si="53"/>
        <v>1.3341058900539715E-2</v>
      </c>
      <c r="AB221" s="14">
        <f t="shared" si="56"/>
        <v>-7.3943661971831082E-2</v>
      </c>
      <c r="AC221" s="10">
        <f t="shared" si="54"/>
        <v>-7.3943661971831082E-2</v>
      </c>
    </row>
    <row r="222" spans="1:29" x14ac:dyDescent="0.2">
      <c r="A222" s="3" t="d">
        <v>2021-11-29T17:29:59.99999979045242400</v>
      </c>
      <c r="B222" s="2">
        <v>14.03</v>
      </c>
      <c r="C222" s="2">
        <v>100524</v>
      </c>
      <c r="D222" s="2">
        <v>20.22</v>
      </c>
      <c r="E222" s="2">
        <v>189876</v>
      </c>
      <c r="F222">
        <v>56.45</v>
      </c>
      <c r="G222">
        <v>1523</v>
      </c>
      <c r="H222" s="7">
        <f>VLOOKUP(L222,price_all!$C$2:$E$105,3,FALSE)</f>
        <v>57776.25</v>
      </c>
      <c r="I222" s="7">
        <f>VLOOKUP(L222,price_select!$C$2:$E$105,3,FALSE)</f>
        <v>57838.06</v>
      </c>
      <c r="J222" s="7"/>
      <c r="K222" t="s">
        <v>227</v>
      </c>
      <c r="L222" t="str">
        <f t="shared" si="38"/>
        <v>44529</v>
      </c>
      <c r="O222" s="3" t="d">
        <v>2021-11-29T17:29:59.99999979045242400</v>
      </c>
      <c r="P222" s="9">
        <f t="shared" si="40"/>
        <v>5.8069381598793379E-2</v>
      </c>
      <c r="Q222" s="9">
        <f t="shared" si="41"/>
        <v>5.4773082942096929E-2</v>
      </c>
      <c r="R222" s="9">
        <f t="shared" si="42"/>
        <v>4.7504175171646068E-2</v>
      </c>
      <c r="S222" s="12">
        <f t="shared" si="55"/>
        <v>7.5046982862884359E-2</v>
      </c>
      <c r="T222" s="10">
        <f t="shared" si="44"/>
        <v>-1.697760126409098E-2</v>
      </c>
      <c r="U222" s="10">
        <f t="shared" si="45"/>
        <v>-2.027389992078743E-2</v>
      </c>
      <c r="V222" s="10">
        <f t="shared" si="46"/>
        <v>-2.7542807691238291E-2</v>
      </c>
      <c r="W222" s="12">
        <f t="shared" si="50"/>
        <v>7.5903401319290742E-2</v>
      </c>
      <c r="X222" s="10">
        <f t="shared" si="51"/>
        <v>-1.7834019720497363E-2</v>
      </c>
      <c r="Y222" s="10">
        <f t="shared" si="52"/>
        <v>-2.1130318377193813E-2</v>
      </c>
      <c r="Z222" s="10">
        <f t="shared" si="53"/>
        <v>-2.8399226147644674E-2</v>
      </c>
      <c r="AB222" s="14">
        <f t="shared" si="56"/>
        <v>-6.9718309859155031E-2</v>
      </c>
      <c r="AC222" s="10">
        <f t="shared" si="54"/>
        <v>-6.9718309859155031E-2</v>
      </c>
    </row>
    <row r="223" spans="1:29" x14ac:dyDescent="0.2">
      <c r="A223" s="3" t="d">
        <v>2021-11-30T17:29:59.99999979045242400</v>
      </c>
      <c r="B223" s="2">
        <v>14.05</v>
      </c>
      <c r="C223" s="2">
        <v>62000</v>
      </c>
      <c r="D223" s="2">
        <v>20.27</v>
      </c>
      <c r="E223" s="2">
        <v>163934</v>
      </c>
      <c r="F223">
        <v>58.29</v>
      </c>
      <c r="G223">
        <v>530</v>
      </c>
      <c r="H223" s="7">
        <f>VLOOKUP(L223,price_all!$C$2:$E$105,3,FALSE)</f>
        <v>56956.09</v>
      </c>
      <c r="I223" s="7">
        <f>VLOOKUP(L223,price_select!$C$2:$E$105,3,FALSE)</f>
        <v>56980.7</v>
      </c>
      <c r="J223" s="7"/>
      <c r="K223" t="s">
        <v>228</v>
      </c>
      <c r="L223" t="str">
        <f t="shared" si="38"/>
        <v>44530</v>
      </c>
      <c r="O223" s="3" t="d">
        <v>2021-11-30T17:29:59.99999979045242400</v>
      </c>
      <c r="P223" s="9">
        <f t="shared" si="40"/>
        <v>1.4255167498218313E-3</v>
      </c>
      <c r="Q223" s="9">
        <f t="shared" si="41"/>
        <v>2.4727992087043571E-3</v>
      </c>
      <c r="R223" s="9">
        <f t="shared" si="42"/>
        <v>3.259521700620005E-2</v>
      </c>
      <c r="S223" s="12">
        <f t="shared" si="55"/>
        <v>-1.419545228359409E-2</v>
      </c>
      <c r="T223" s="10">
        <f t="shared" si="44"/>
        <v>1.5620969033415921E-2</v>
      </c>
      <c r="U223" s="10">
        <f t="shared" si="45"/>
        <v>1.6668251492298447E-2</v>
      </c>
      <c r="V223" s="10">
        <f t="shared" si="46"/>
        <v>4.679066928979414E-2</v>
      </c>
      <c r="W223" s="12">
        <f t="shared" si="50"/>
        <v>-1.4823457079991997E-2</v>
      </c>
      <c r="X223" s="10">
        <f t="shared" si="51"/>
        <v>1.6248973829813829E-2</v>
      </c>
      <c r="Y223" s="10">
        <f t="shared" si="52"/>
        <v>1.7296256288696354E-2</v>
      </c>
      <c r="Z223" s="10">
        <f t="shared" si="53"/>
        <v>4.7418674086192047E-2</v>
      </c>
      <c r="AB223" s="14">
        <f t="shared" si="56"/>
        <v>-6.549295774647898E-2</v>
      </c>
      <c r="AC223" s="10">
        <f t="shared" si="54"/>
        <v>-6.549295774647898E-2</v>
      </c>
    </row>
    <row r="224" spans="1:29" x14ac:dyDescent="0.2">
      <c r="A224" s="3" t="d">
        <v>2021-12-01T17:29:59.99999979045242400</v>
      </c>
      <c r="B224" s="2">
        <v>14.51</v>
      </c>
      <c r="C224" s="2">
        <v>161651</v>
      </c>
      <c r="D224" s="2">
        <v>20.82</v>
      </c>
      <c r="E224" s="2">
        <v>111731</v>
      </c>
      <c r="F224">
        <v>57.96</v>
      </c>
      <c r="G224">
        <v>3419</v>
      </c>
      <c r="H224" s="7">
        <f>VLOOKUP(L224,price_all!$C$2:$E$105,3,FALSE)</f>
        <v>57201.5</v>
      </c>
      <c r="I224" s="7">
        <f>VLOOKUP(L224,price_select!$C$2:$E$105,3,FALSE)</f>
        <v>57226.5</v>
      </c>
      <c r="J224" s="7"/>
      <c r="K224" t="s">
        <v>229</v>
      </c>
      <c r="L224" t="str">
        <f t="shared" si="38"/>
        <v>44531</v>
      </c>
      <c r="O224" s="3" t="d">
        <v>2021-12-01T17:29:59.99999979045242400</v>
      </c>
      <c r="P224" s="9">
        <f t="shared" si="40"/>
        <v>3.2740213523131612E-2</v>
      </c>
      <c r="Q224" s="9">
        <f t="shared" si="41"/>
        <v>2.7133695115934886E-2</v>
      </c>
      <c r="R224" s="9">
        <f t="shared" si="42"/>
        <v>-5.6613484302624473E-3</v>
      </c>
      <c r="S224" s="12">
        <f t="shared" si="55"/>
        <v>4.3087578518821168E-3</v>
      </c>
      <c r="T224" s="10">
        <f t="shared" si="44"/>
        <v>2.8431455671249495E-2</v>
      </c>
      <c r="U224" s="10">
        <f t="shared" si="45"/>
        <v>2.2824937264052769E-2</v>
      </c>
      <c r="V224" s="10">
        <f t="shared" si="46"/>
        <v>-9.9701062821445641E-3</v>
      </c>
      <c r="W224" s="12">
        <f t="shared" si="50"/>
        <v>4.3137413194291874E-3</v>
      </c>
      <c r="X224" s="10">
        <f t="shared" si="51"/>
        <v>2.8426472203702424E-2</v>
      </c>
      <c r="Y224" s="10">
        <f t="shared" si="52"/>
        <v>2.2819953796505699E-2</v>
      </c>
      <c r="Z224" s="10">
        <f t="shared" si="53"/>
        <v>-9.9750897496916346E-3</v>
      </c>
      <c r="AB224" s="14">
        <f t="shared" si="56"/>
        <v>-6.1267605633802923E-2</v>
      </c>
      <c r="AC224" s="10">
        <f t="shared" si="54"/>
        <v>-6.1267605633802923E-2</v>
      </c>
    </row>
    <row r="225" spans="1:29" x14ac:dyDescent="0.2">
      <c r="A225" s="3" t="d">
        <v>2021-12-02T17:29:59.99999979045242400</v>
      </c>
      <c r="B225" s="2">
        <v>13.9</v>
      </c>
      <c r="C225" s="2">
        <v>58847</v>
      </c>
      <c r="D225" s="2">
        <v>19.88</v>
      </c>
      <c r="E225" s="2">
        <v>22861</v>
      </c>
      <c r="F225">
        <v>55.83</v>
      </c>
      <c r="G225">
        <v>1127</v>
      </c>
      <c r="H225" s="7">
        <f>VLOOKUP(L225,price_all!$C$2:$E$105,3,FALSE)</f>
        <v>56513.599999999999</v>
      </c>
      <c r="I225" s="7">
        <f>VLOOKUP(L225,price_select!$C$2:$E$105,3,FALSE)</f>
        <v>56521.46</v>
      </c>
      <c r="J225" s="7"/>
      <c r="K225" t="s">
        <v>230</v>
      </c>
      <c r="L225" t="str">
        <f t="shared" si="38"/>
        <v>44532</v>
      </c>
      <c r="O225" s="3" t="d">
        <v>2021-12-02T17:29:59.99999979045242400</v>
      </c>
      <c r="P225" s="9">
        <f t="shared" si="40"/>
        <v>-4.2039972432804884E-2</v>
      </c>
      <c r="Q225" s="9">
        <f t="shared" si="41"/>
        <v>-4.5148895292987601E-2</v>
      </c>
      <c r="R225" s="9">
        <f t="shared" si="42"/>
        <v>-3.6749482401656319E-2</v>
      </c>
      <c r="S225" s="12">
        <f t="shared" si="55"/>
        <v>-1.2025908411492758E-2</v>
      </c>
      <c r="T225" s="10">
        <f t="shared" si="44"/>
        <v>-3.0014064021312126E-2</v>
      </c>
      <c r="U225" s="10">
        <f t="shared" si="45"/>
        <v>-3.3122986881494842E-2</v>
      </c>
      <c r="V225" s="10">
        <f t="shared" si="46"/>
        <v>-2.4723573990163561E-2</v>
      </c>
      <c r="W225" s="12">
        <f t="shared" si="50"/>
        <v>-1.2320166356495688E-2</v>
      </c>
      <c r="X225" s="10">
        <f t="shared" si="51"/>
        <v>-2.9719806076309196E-2</v>
      </c>
      <c r="Y225" s="10">
        <f t="shared" si="52"/>
        <v>-3.2828728936491913E-2</v>
      </c>
      <c r="Z225" s="10">
        <f t="shared" si="53"/>
        <v>-2.4429316045160632E-2</v>
      </c>
      <c r="AB225" s="14">
        <f t="shared" si="56"/>
        <v>-5.7042253521126865E-2</v>
      </c>
      <c r="AC225" s="10">
        <f t="shared" si="54"/>
        <v>-5.7042253521126865E-2</v>
      </c>
    </row>
    <row r="226" spans="1:29" x14ac:dyDescent="0.2">
      <c r="A226" s="3" t="d">
        <v>2021-12-03T17:29:59.99999979045242400</v>
      </c>
      <c r="B226" s="2">
        <v>13.57</v>
      </c>
      <c r="C226" s="2">
        <v>53574</v>
      </c>
      <c r="D226" s="2">
        <v>19.57</v>
      </c>
      <c r="E226" s="2">
        <v>145457</v>
      </c>
      <c r="F226">
        <v>55.83</v>
      </c>
      <c r="G226">
        <v>397</v>
      </c>
      <c r="H226" s="7">
        <f>VLOOKUP(L226,price_all!$C$2:$E$105,3,FALSE)</f>
        <v>53631.8</v>
      </c>
      <c r="I226" s="7">
        <f>VLOOKUP(L226,price_select!$C$2:$E$105,3,FALSE)</f>
        <v>53638.04</v>
      </c>
      <c r="J226" s="7"/>
      <c r="K226" t="s">
        <v>231</v>
      </c>
      <c r="L226" t="str">
        <f t="shared" si="38"/>
        <v>44533</v>
      </c>
      <c r="O226" s="3" t="d">
        <v>2021-12-03T17:29:59.99999979045242400</v>
      </c>
      <c r="P226" s="9">
        <f t="shared" si="40"/>
        <v>-2.3741007194244657E-2</v>
      </c>
      <c r="Q226" s="9">
        <f t="shared" si="41"/>
        <v>-1.5593561368209219E-2</v>
      </c>
      <c r="R226" s="9">
        <f t="shared" si="42"/>
        <v>0</v>
      </c>
      <c r="S226" s="12">
        <f t="shared" si="55"/>
        <v>-5.0993035304776169E-2</v>
      </c>
      <c r="T226" s="10">
        <f t="shared" si="44"/>
        <v>2.7252028110531512E-2</v>
      </c>
      <c r="U226" s="10">
        <f t="shared" si="45"/>
        <v>3.539947393656695E-2</v>
      </c>
      <c r="V226" s="10">
        <f t="shared" si="46"/>
        <v>5.0993035304776169E-2</v>
      </c>
      <c r="W226" s="12">
        <f t="shared" si="50"/>
        <v>-5.1014605779822308E-2</v>
      </c>
      <c r="X226" s="10">
        <f t="shared" si="51"/>
        <v>2.7273598585577652E-2</v>
      </c>
      <c r="Y226" s="10">
        <f t="shared" si="52"/>
        <v>3.542104441161309E-2</v>
      </c>
      <c r="Z226" s="10">
        <f t="shared" si="53"/>
        <v>5.1014605779822308E-2</v>
      </c>
      <c r="AB226" s="14">
        <f t="shared" si="56"/>
        <v>-5.2816901408450807E-2</v>
      </c>
      <c r="AC226" s="10">
        <f t="shared" si="54"/>
        <v>-5.2816901408450807E-2</v>
      </c>
    </row>
    <row r="227" spans="1:29" x14ac:dyDescent="0.2">
      <c r="A227" s="3" t="d">
        <v>2021-12-06T17:29:59.99999979045242400</v>
      </c>
      <c r="B227" s="2">
        <v>11.98</v>
      </c>
      <c r="C227" s="2">
        <v>278977</v>
      </c>
      <c r="D227" s="2">
        <v>17.32</v>
      </c>
      <c r="E227" s="2">
        <v>313379</v>
      </c>
      <c r="F227">
        <v>48.25</v>
      </c>
      <c r="G227">
        <v>13996</v>
      </c>
      <c r="H227" s="7">
        <f>VLOOKUP(L227,price_all!$C$2:$E$105,3,FALSE)</f>
        <v>50513</v>
      </c>
      <c r="I227" s="7">
        <f>VLOOKUP(L227,price_select!$C$2:$E$105,3,FALSE)</f>
        <v>50529.56</v>
      </c>
      <c r="J227" s="7"/>
      <c r="K227" t="s">
        <v>232</v>
      </c>
      <c r="L227" t="str">
        <f t="shared" si="38"/>
        <v>44536</v>
      </c>
      <c r="O227" s="17" t="d">
        <v>2021-12-06T17:29:59.99999979045242400</v>
      </c>
      <c r="P227" s="20">
        <f t="shared" si="40"/>
        <v>-0.1171702284450995</v>
      </c>
      <c r="Q227" s="20">
        <f t="shared" si="41"/>
        <v>-0.1149718957588145</v>
      </c>
      <c r="R227" s="20">
        <f t="shared" si="42"/>
        <v>-0.1357692996596811</v>
      </c>
      <c r="S227" s="21">
        <f t="shared" si="55"/>
        <v>-5.8152066497861421E-2</v>
      </c>
      <c r="T227" s="18">
        <f t="shared" si="44"/>
        <v>-5.9018161947238079E-2</v>
      </c>
      <c r="U227" s="18">
        <f t="shared" si="45"/>
        <v>-5.6819829260953081E-2</v>
      </c>
      <c r="V227" s="18">
        <f t="shared" si="46"/>
        <v>-7.7617233161819676E-2</v>
      </c>
      <c r="W227" s="12">
        <f t="shared" si="50"/>
        <v>-5.795290059070024E-2</v>
      </c>
      <c r="X227" s="10">
        <f t="shared" si="51"/>
        <v>-5.921732785439926E-2</v>
      </c>
      <c r="Y227" s="10">
        <f t="shared" si="52"/>
        <v>-5.7018995168114261E-2</v>
      </c>
      <c r="Z227" s="10">
        <f t="shared" si="53"/>
        <v>-7.7816399068980857E-2</v>
      </c>
      <c r="AB227" s="14">
        <f t="shared" si="56"/>
        <v>-4.859154929577475E-2</v>
      </c>
      <c r="AC227" s="10">
        <f t="shared" si="54"/>
        <v>-4.859154929577475E-2</v>
      </c>
    </row>
    <row r="228" spans="1:29" x14ac:dyDescent="0.2">
      <c r="A228" s="3" t="d">
        <v>2021-12-07T17:29:59.99999979045242400</v>
      </c>
      <c r="B228" s="2">
        <v>12.7</v>
      </c>
      <c r="C228" s="2">
        <v>595880</v>
      </c>
      <c r="D228" s="2">
        <v>18.350000000000001</v>
      </c>
      <c r="E228" s="2">
        <v>33809</v>
      </c>
      <c r="F228">
        <v>51.07</v>
      </c>
      <c r="G228">
        <v>2899</v>
      </c>
      <c r="H228" s="7">
        <f>VLOOKUP(L228,price_all!$C$2:$E$105,3,FALSE)</f>
        <v>50606.69</v>
      </c>
      <c r="I228" s="7">
        <f>VLOOKUP(L228,price_select!$C$2:$E$105,3,FALSE)</f>
        <v>50625.48</v>
      </c>
      <c r="J228" s="7"/>
      <c r="K228" t="s">
        <v>233</v>
      </c>
      <c r="L228" t="str">
        <f t="shared" si="38"/>
        <v>44537</v>
      </c>
      <c r="O228" s="17" t="d">
        <v>2021-12-07T17:29:59.99999979045242400</v>
      </c>
      <c r="P228" s="20">
        <f t="shared" si="40"/>
        <v>6.0100166944908162E-2</v>
      </c>
      <c r="Q228" s="20">
        <f t="shared" si="41"/>
        <v>5.946882217090077E-2</v>
      </c>
      <c r="R228" s="20">
        <f t="shared" si="42"/>
        <v>5.8445595854922372E-2</v>
      </c>
      <c r="S228" s="21">
        <f t="shared" si="55"/>
        <v>1.8547700591926564E-3</v>
      </c>
      <c r="T228" s="18">
        <f t="shared" si="44"/>
        <v>5.8245396885715506E-2</v>
      </c>
      <c r="U228" s="18">
        <f t="shared" si="45"/>
        <v>5.7614052111708114E-2</v>
      </c>
      <c r="V228" s="18">
        <f t="shared" si="46"/>
        <v>5.6590825795729716E-2</v>
      </c>
      <c r="W228" s="12">
        <f t="shared" si="50"/>
        <v>1.8982947803227734E-3</v>
      </c>
      <c r="X228" s="10">
        <f t="shared" si="51"/>
        <v>5.8201872164585389E-2</v>
      </c>
      <c r="Y228" s="10">
        <f t="shared" si="52"/>
        <v>5.7570527390577997E-2</v>
      </c>
      <c r="Z228" s="10">
        <f t="shared" si="53"/>
        <v>5.6547301074599599E-2</v>
      </c>
      <c r="AB228" s="14">
        <f t="shared" si="56"/>
        <v>-4.4366197183098692E-2</v>
      </c>
      <c r="AC228" s="10">
        <f t="shared" si="54"/>
        <v>-4.4366197183098692E-2</v>
      </c>
    </row>
    <row r="229" spans="1:29" x14ac:dyDescent="0.2">
      <c r="A229" s="3" t="d">
        <v>2021-12-08T17:29:59.99999979045242400</v>
      </c>
      <c r="B229" s="2">
        <v>12.42</v>
      </c>
      <c r="C229" s="2">
        <v>87539</v>
      </c>
      <c r="D229" s="2">
        <v>17.920000000000002</v>
      </c>
      <c r="E229" s="2">
        <v>61667</v>
      </c>
      <c r="F229">
        <v>49.97</v>
      </c>
      <c r="G229">
        <v>2990</v>
      </c>
      <c r="H229" s="7">
        <f>VLOOKUP(L229,price_all!$C$2:$E$105,3,FALSE)</f>
        <v>50471.19</v>
      </c>
      <c r="I229" s="7">
        <f>VLOOKUP(L229,price_select!$C$2:$E$105,3,FALSE)</f>
        <v>50515.1</v>
      </c>
      <c r="J229" s="7"/>
      <c r="K229" t="s">
        <v>234</v>
      </c>
      <c r="L229" t="str">
        <f t="shared" si="38"/>
        <v>44538</v>
      </c>
      <c r="O229" s="3" t="d">
        <v>2021-12-08T17:29:59.99999979045242400</v>
      </c>
      <c r="P229" s="9">
        <f t="shared" si="40"/>
        <v>-2.2047244094488105E-2</v>
      </c>
      <c r="Q229" s="9">
        <f t="shared" si="41"/>
        <v>-2.3433242506812002E-2</v>
      </c>
      <c r="R229" s="9">
        <f t="shared" si="42"/>
        <v>-2.1539064029763133E-2</v>
      </c>
      <c r="S229" s="12">
        <f t="shared" si="55"/>
        <v>-2.6775116096310336E-3</v>
      </c>
      <c r="T229" s="10">
        <f t="shared" si="44"/>
        <v>-1.9369732484857072E-2</v>
      </c>
      <c r="U229" s="10">
        <f t="shared" si="45"/>
        <v>-2.0755730897180968E-2</v>
      </c>
      <c r="V229" s="10">
        <f t="shared" si="46"/>
        <v>-1.8861552420132099E-2</v>
      </c>
      <c r="W229" s="12">
        <f t="shared" si="50"/>
        <v>-2.1803250063012758E-3</v>
      </c>
      <c r="X229" s="10">
        <f t="shared" si="51"/>
        <v>-1.986691908818683E-2</v>
      </c>
      <c r="Y229" s="10">
        <f t="shared" si="52"/>
        <v>-2.1252917500510726E-2</v>
      </c>
      <c r="Z229" s="10">
        <f t="shared" si="53"/>
        <v>-1.9358739023461857E-2</v>
      </c>
      <c r="AB229" s="14">
        <f t="shared" si="56"/>
        <v>-4.0140845070422634E-2</v>
      </c>
      <c r="AC229" s="10">
        <f t="shared" si="54"/>
        <v>-4.0140845070422634E-2</v>
      </c>
    </row>
    <row r="230" spans="1:29" x14ac:dyDescent="0.2">
      <c r="A230" s="3" t="d">
        <v>2021-12-09T17:29:59.99999979045242400</v>
      </c>
      <c r="B230" s="2">
        <v>11.87</v>
      </c>
      <c r="C230" s="2">
        <v>60405</v>
      </c>
      <c r="D230" s="2">
        <v>17.2</v>
      </c>
      <c r="E230" s="2">
        <v>16450</v>
      </c>
      <c r="F230">
        <v>48.8</v>
      </c>
      <c r="G230">
        <v>11056</v>
      </c>
      <c r="H230" s="7">
        <f>VLOOKUP(L230,price_all!$C$2:$E$105,3,FALSE)</f>
        <v>47566.046999999999</v>
      </c>
      <c r="I230" s="7">
        <f>VLOOKUP(L230,price_select!$C$2:$E$105,3,FALSE)</f>
        <v>47568.43</v>
      </c>
      <c r="J230" s="7"/>
      <c r="K230" t="s">
        <v>235</v>
      </c>
      <c r="L230" t="str">
        <f t="shared" si="38"/>
        <v>44539</v>
      </c>
      <c r="O230" s="3" t="d">
        <v>2021-12-09T17:29:59.99999979045242400</v>
      </c>
      <c r="P230" s="9">
        <f t="shared" si="40"/>
        <v>-4.4283413848631326E-2</v>
      </c>
      <c r="Q230" s="9">
        <f t="shared" si="41"/>
        <v>-4.0178571428571508E-2</v>
      </c>
      <c r="R230" s="9">
        <f t="shared" si="42"/>
        <v>-2.3414048429057477E-2</v>
      </c>
      <c r="S230" s="12">
        <f t="shared" si="55"/>
        <v>-5.7560422094268149E-2</v>
      </c>
      <c r="T230" s="10">
        <f t="shared" si="44"/>
        <v>1.3277008245636823E-2</v>
      </c>
      <c r="U230" s="10">
        <f t="shared" si="45"/>
        <v>1.7381850665696641E-2</v>
      </c>
      <c r="V230" s="10">
        <f t="shared" si="46"/>
        <v>3.4146373665210672E-2</v>
      </c>
      <c r="W230" s="12">
        <f t="shared" si="50"/>
        <v>-5.8332459007306658E-2</v>
      </c>
      <c r="X230" s="10">
        <f t="shared" si="51"/>
        <v>1.4049045158675333E-2</v>
      </c>
      <c r="Y230" s="10">
        <f t="shared" si="52"/>
        <v>1.8153887578735151E-2</v>
      </c>
      <c r="Z230" s="10">
        <f t="shared" si="53"/>
        <v>3.4918410578249182E-2</v>
      </c>
      <c r="AB230" s="14">
        <f t="shared" si="56"/>
        <v>-3.5915492957746577E-2</v>
      </c>
      <c r="AC230" s="10">
        <f t="shared" si="54"/>
        <v>-3.5915492957746577E-2</v>
      </c>
    </row>
    <row r="231" spans="1:29" x14ac:dyDescent="0.2">
      <c r="A231" s="3" t="d">
        <v>2021-12-10T17:29:59.99999979045242400</v>
      </c>
      <c r="B231" s="2">
        <v>11.7</v>
      </c>
      <c r="C231" s="2">
        <v>126386</v>
      </c>
      <c r="D231" s="2">
        <v>16.809999999999999</v>
      </c>
      <c r="E231" s="2">
        <v>80763</v>
      </c>
      <c r="F231">
        <v>47.65</v>
      </c>
      <c r="G231">
        <v>262</v>
      </c>
      <c r="H231" s="7">
        <f>VLOOKUP(L231,price_all!$C$2:$E$105,3,FALSE)</f>
        <v>47142.42</v>
      </c>
      <c r="I231" s="7">
        <f>VLOOKUP(L231,price_select!$C$2:$E$105,3,FALSE)</f>
        <v>47156.04</v>
      </c>
      <c r="J231" s="7"/>
      <c r="K231" t="s">
        <v>236</v>
      </c>
      <c r="L231" t="str">
        <f t="shared" si="38"/>
        <v>44540</v>
      </c>
      <c r="O231" s="3" t="d">
        <v>2021-12-10T17:29:59.99999979045242400</v>
      </c>
      <c r="P231" s="9">
        <f t="shared" si="40"/>
        <v>-1.432181971356361E-2</v>
      </c>
      <c r="Q231" s="9">
        <f t="shared" si="41"/>
        <v>-2.2674418604651247E-2</v>
      </c>
      <c r="R231" s="9">
        <f t="shared" si="42"/>
        <v>-2.3565573770491732E-2</v>
      </c>
      <c r="S231" s="12">
        <f t="shared" si="55"/>
        <v>-8.9060795823542316E-3</v>
      </c>
      <c r="T231" s="10">
        <f t="shared" si="44"/>
        <v>-5.4157401312093789E-3</v>
      </c>
      <c r="U231" s="10">
        <f t="shared" si="45"/>
        <v>-1.3768339022297016E-2</v>
      </c>
      <c r="V231" s="10">
        <f t="shared" si="46"/>
        <v>-1.4659494188137501E-2</v>
      </c>
      <c r="W231" s="12">
        <f t="shared" si="50"/>
        <v>-8.6694053177706065E-3</v>
      </c>
      <c r="X231" s="10">
        <f t="shared" si="51"/>
        <v>-5.652414395793004E-3</v>
      </c>
      <c r="Y231" s="10">
        <f t="shared" si="52"/>
        <v>-1.4005013286880641E-2</v>
      </c>
      <c r="Z231" s="10">
        <f t="shared" si="53"/>
        <v>-1.4896168452721126E-2</v>
      </c>
      <c r="AB231" s="14">
        <f t="shared" si="56"/>
        <v>-3.1690140845070519E-2</v>
      </c>
      <c r="AC231" s="10">
        <f t="shared" si="54"/>
        <v>-3.1690140845070519E-2</v>
      </c>
    </row>
    <row r="232" spans="1:29" x14ac:dyDescent="0.2">
      <c r="A232" s="3" t="d">
        <v>2021-12-13T17:29:59.99999979045242400</v>
      </c>
      <c r="B232" s="2">
        <v>11.51</v>
      </c>
      <c r="C232" s="2">
        <v>92093</v>
      </c>
      <c r="D232" s="2">
        <v>16.5</v>
      </c>
      <c r="E232" s="2">
        <v>117874</v>
      </c>
      <c r="F232">
        <v>47.43</v>
      </c>
      <c r="G232">
        <v>1013</v>
      </c>
      <c r="H232" s="7">
        <f>VLOOKUP(L232,price_all!$C$2:$E$105,3,FALSE)</f>
        <v>46711</v>
      </c>
      <c r="I232" s="7">
        <f>VLOOKUP(L232,price_select!$C$2:$E$105,3,FALSE)</f>
        <v>46725.02</v>
      </c>
      <c r="J232" s="7"/>
      <c r="K232" t="s">
        <v>237</v>
      </c>
      <c r="L232" t="str">
        <f t="shared" si="38"/>
        <v>44543</v>
      </c>
      <c r="O232" s="3" t="d">
        <v>2021-12-13T17:29:59.99999979045242400</v>
      </c>
      <c r="P232" s="9">
        <f t="shared" si="40"/>
        <v>-1.6239316239316182E-2</v>
      </c>
      <c r="Q232" s="9">
        <f t="shared" si="41"/>
        <v>-1.8441403926234279E-2</v>
      </c>
      <c r="R232" s="9">
        <f t="shared" si="42"/>
        <v>-4.6169989506820164E-3</v>
      </c>
      <c r="S232" s="12">
        <f t="shared" si="55"/>
        <v>-9.1514181919383208E-3</v>
      </c>
      <c r="T232" s="10">
        <f t="shared" si="44"/>
        <v>-7.0878980473778608E-3</v>
      </c>
      <c r="U232" s="10">
        <f t="shared" si="45"/>
        <v>-9.289985734295958E-3</v>
      </c>
      <c r="V232" s="10">
        <f t="shared" si="46"/>
        <v>4.5344192412563045E-3</v>
      </c>
      <c r="W232" s="12">
        <f t="shared" si="50"/>
        <v>-9.140292526683802E-3</v>
      </c>
      <c r="X232" s="10">
        <f t="shared" si="51"/>
        <v>-7.0990237126323796E-3</v>
      </c>
      <c r="Y232" s="10">
        <f t="shared" si="52"/>
        <v>-9.3011113995504768E-3</v>
      </c>
      <c r="Z232" s="10">
        <f t="shared" si="53"/>
        <v>4.5232935760017856E-3</v>
      </c>
      <c r="AB232" s="14">
        <f t="shared" si="56"/>
        <v>-2.7464788732394461E-2</v>
      </c>
      <c r="AC232" s="10">
        <f t="shared" si="54"/>
        <v>-2.7464788732394461E-2</v>
      </c>
    </row>
    <row r="233" spans="1:29" x14ac:dyDescent="0.2">
      <c r="A233" s="3" t="d">
        <v>2021-12-14T17:29:59.99999979045242400</v>
      </c>
      <c r="B233" s="2">
        <v>11.45</v>
      </c>
      <c r="C233" s="2">
        <v>260213</v>
      </c>
      <c r="D233" s="2">
        <v>16.559999999999999</v>
      </c>
      <c r="E233" s="2">
        <v>51005</v>
      </c>
      <c r="F233">
        <v>46.6</v>
      </c>
      <c r="G233">
        <v>500</v>
      </c>
      <c r="H233" s="7">
        <f>VLOOKUP(L233,price_all!$C$2:$E$105,3,FALSE)</f>
        <v>48359.538999999997</v>
      </c>
      <c r="I233" s="7">
        <f>VLOOKUP(L233,price_select!$C$2:$E$105,3,FALSE)</f>
        <v>48367.43</v>
      </c>
      <c r="J233" s="7"/>
      <c r="K233" t="s">
        <v>238</v>
      </c>
      <c r="L233" t="str">
        <f t="shared" si="38"/>
        <v>44544</v>
      </c>
      <c r="O233" s="3" t="d">
        <v>2021-12-14T17:29:59.99999979045242400</v>
      </c>
      <c r="P233" s="9">
        <f t="shared" si="40"/>
        <v>-5.2128583840139742E-3</v>
      </c>
      <c r="Q233" s="9">
        <f t="shared" si="41"/>
        <v>3.6363636363636598E-3</v>
      </c>
      <c r="R233" s="9">
        <f t="shared" si="42"/>
        <v>-1.749947290744247E-2</v>
      </c>
      <c r="S233" s="12">
        <f t="shared" si="55"/>
        <v>3.5292308021665164E-2</v>
      </c>
      <c r="T233" s="10">
        <f t="shared" si="44"/>
        <v>-4.0505166405679138E-2</v>
      </c>
      <c r="U233" s="10">
        <f t="shared" si="45"/>
        <v>-3.1655944385301504E-2</v>
      </c>
      <c r="V233" s="10">
        <f t="shared" si="46"/>
        <v>-5.2791780929107635E-2</v>
      </c>
      <c r="W233" s="12">
        <f t="shared" si="50"/>
        <v>3.5150546752040102E-2</v>
      </c>
      <c r="X233" s="10">
        <f t="shared" si="51"/>
        <v>-4.0363405136054076E-2</v>
      </c>
      <c r="Y233" s="10">
        <f t="shared" si="52"/>
        <v>-3.1514183115676442E-2</v>
      </c>
      <c r="Z233" s="10">
        <f t="shared" si="53"/>
        <v>-5.2650019659482572E-2</v>
      </c>
      <c r="AB233" s="14">
        <f t="shared" si="56"/>
        <v>-2.3239436619718404E-2</v>
      </c>
      <c r="AC233" s="10">
        <f t="shared" si="54"/>
        <v>-2.3239436619718404E-2</v>
      </c>
    </row>
    <row r="234" spans="1:29" x14ac:dyDescent="0.2">
      <c r="A234" s="3" t="d">
        <v>2021-12-15T17:29:59.99999979045242400</v>
      </c>
      <c r="B234" s="2">
        <v>11.5</v>
      </c>
      <c r="C234" s="2">
        <v>22228</v>
      </c>
      <c r="D234" s="2">
        <v>16.579999999999998</v>
      </c>
      <c r="E234" s="2">
        <v>18109</v>
      </c>
      <c r="F234">
        <v>46.4</v>
      </c>
      <c r="G234">
        <v>3686</v>
      </c>
      <c r="H234" s="7">
        <f>VLOOKUP(L234,price_all!$C$2:$E$105,3,FALSE)</f>
        <v>48874.239999999998</v>
      </c>
      <c r="I234" s="7">
        <f>VLOOKUP(L234,price_select!$C$2:$E$105,3,FALSE)</f>
        <v>48881.3</v>
      </c>
      <c r="J234" s="7"/>
      <c r="K234" t="s">
        <v>239</v>
      </c>
      <c r="L234" t="str">
        <f t="shared" si="38"/>
        <v>44545</v>
      </c>
      <c r="O234" s="3" t="d">
        <v>2021-12-15T17:29:59.99999979045242400</v>
      </c>
      <c r="P234" s="9">
        <f t="shared" si="40"/>
        <v>4.366812227074357E-3</v>
      </c>
      <c r="Q234" s="9">
        <f t="shared" si="41"/>
        <v>1.2077294685990392E-3</v>
      </c>
      <c r="R234" s="9">
        <f t="shared" si="42"/>
        <v>-4.2918454935623185E-3</v>
      </c>
      <c r="S234" s="12">
        <f t="shared" si="55"/>
        <v>1.0643215602200051E-2</v>
      </c>
      <c r="T234" s="10">
        <f t="shared" si="44"/>
        <v>-6.2764033751256942E-3</v>
      </c>
      <c r="U234" s="10">
        <f t="shared" si="45"/>
        <v>-9.4354861336010121E-3</v>
      </c>
      <c r="V234" s="10">
        <f t="shared" si="46"/>
        <v>-1.493506109576237E-2</v>
      </c>
      <c r="W234" s="12">
        <f t="shared" si="50"/>
        <v>1.0624298210593519E-2</v>
      </c>
      <c r="X234" s="10">
        <f t="shared" si="51"/>
        <v>-6.2574859835191621E-3</v>
      </c>
      <c r="Y234" s="10">
        <f t="shared" si="52"/>
        <v>-9.4165687419944799E-3</v>
      </c>
      <c r="Z234" s="10">
        <f t="shared" si="53"/>
        <v>-1.4916143704155838E-2</v>
      </c>
      <c r="AB234" s="14">
        <f t="shared" si="56"/>
        <v>-1.9014084507042346E-2</v>
      </c>
      <c r="AC234" s="10">
        <f t="shared" si="54"/>
        <v>-1.9014084507042346E-2</v>
      </c>
    </row>
    <row r="235" spans="1:29" x14ac:dyDescent="0.2">
      <c r="A235" s="3" t="d">
        <v>2021-12-16T17:29:59.99999979045242400</v>
      </c>
      <c r="B235" s="2">
        <v>11.85</v>
      </c>
      <c r="C235" s="2">
        <v>19508</v>
      </c>
      <c r="D235" s="2">
        <v>17.14</v>
      </c>
      <c r="E235" s="2">
        <v>13430</v>
      </c>
      <c r="F235">
        <v>48.18</v>
      </c>
      <c r="G235">
        <v>10668</v>
      </c>
      <c r="H235" s="7">
        <f>VLOOKUP(L235,price_all!$C$2:$E$105,3,FALSE)</f>
        <v>47632.38</v>
      </c>
      <c r="I235" s="7">
        <f>VLOOKUP(L235,price_select!$C$2:$E$105,3,FALSE)</f>
        <v>47631</v>
      </c>
      <c r="J235" s="19"/>
      <c r="K235" t="s">
        <v>240</v>
      </c>
      <c r="L235" t="str">
        <f t="shared" si="38"/>
        <v>44546</v>
      </c>
      <c r="O235" s="17" t="d">
        <v>2021-12-16T17:29:59.99999979045242400</v>
      </c>
      <c r="P235" s="9">
        <f t="shared" si="40"/>
        <v>3.0434782608695699E-2</v>
      </c>
      <c r="Q235" s="9">
        <f t="shared" si="41"/>
        <v>3.3775633293124496E-2</v>
      </c>
      <c r="R235" s="9">
        <f t="shared" si="42"/>
        <v>3.8362068965517304E-2</v>
      </c>
      <c r="S235" s="21">
        <f t="shared" si="55"/>
        <v>-2.5409295367048168E-2</v>
      </c>
      <c r="T235" s="18">
        <f t="shared" si="44"/>
        <v>5.5844077975743867E-2</v>
      </c>
      <c r="U235" s="18">
        <f t="shared" si="45"/>
        <v>5.9184928660172664E-2</v>
      </c>
      <c r="V235" s="18">
        <f t="shared" si="46"/>
        <v>6.3771364332565472E-2</v>
      </c>
      <c r="W235" s="12">
        <f t="shared" si="50"/>
        <v>-2.557828862980327E-2</v>
      </c>
      <c r="X235" s="10">
        <f t="shared" si="51"/>
        <v>5.6013071238498968E-2</v>
      </c>
      <c r="Y235" s="10">
        <f t="shared" si="52"/>
        <v>5.9353921922927766E-2</v>
      </c>
      <c r="Z235" s="10">
        <f t="shared" si="53"/>
        <v>6.3940357595320574E-2</v>
      </c>
      <c r="AB235" s="14">
        <f t="shared" si="56"/>
        <v>-1.478873239436629E-2</v>
      </c>
      <c r="AC235" s="10">
        <f t="shared" si="54"/>
        <v>-1.478873239436629E-2</v>
      </c>
    </row>
    <row r="236" spans="1:29" x14ac:dyDescent="0.2">
      <c r="A236" s="3" t="d">
        <v>2021-12-17T17:29:59.99999979045242400</v>
      </c>
      <c r="B236" s="2">
        <v>11.59</v>
      </c>
      <c r="C236" s="2">
        <v>45101</v>
      </c>
      <c r="D236" s="2">
        <v>16.510000000000002</v>
      </c>
      <c r="E236" s="2">
        <v>25951</v>
      </c>
      <c r="F236">
        <v>46.7</v>
      </c>
      <c r="G236">
        <v>283</v>
      </c>
      <c r="H236" s="7">
        <f>VLOOKUP(L236,price_all!$C$2:$E$105,3,FALSE)</f>
        <v>46131.199999999997</v>
      </c>
      <c r="I236" s="7">
        <f>VLOOKUP(L236,price_select!$C$2:$E$105,3,FALSE)</f>
        <v>46166.5</v>
      </c>
      <c r="J236" s="7"/>
      <c r="K236" t="s">
        <v>241</v>
      </c>
      <c r="L236" t="str">
        <f t="shared" si="38"/>
        <v>44547</v>
      </c>
      <c r="O236" s="3" t="d">
        <v>2021-12-17T17:29:59.99999979045242400</v>
      </c>
      <c r="P236" s="9">
        <f t="shared" si="40"/>
        <v>-2.1940928270042126E-2</v>
      </c>
      <c r="Q236" s="9">
        <f t="shared" si="41"/>
        <v>-3.6756126021003421E-2</v>
      </c>
      <c r="R236" s="9">
        <f t="shared" si="42"/>
        <v>-3.0718140307181341E-2</v>
      </c>
      <c r="S236" s="12">
        <f t="shared" si="55"/>
        <v>-3.1515956162593617E-2</v>
      </c>
      <c r="T236" s="10">
        <f t="shared" si="44"/>
        <v>9.5750278925514909E-3</v>
      </c>
      <c r="U236" s="10">
        <f t="shared" si="45"/>
        <v>-5.2401698584098044E-3</v>
      </c>
      <c r="V236" s="10">
        <f t="shared" si="46"/>
        <v>7.9781585541227606E-4</v>
      </c>
      <c r="W236" s="12">
        <f t="shared" si="50"/>
        <v>-3.0746782557578012E-2</v>
      </c>
      <c r="X236" s="10">
        <f t="shared" si="51"/>
        <v>8.8058542875358858E-3</v>
      </c>
      <c r="Y236" s="10">
        <f t="shared" si="52"/>
        <v>-6.0093434634254095E-3</v>
      </c>
      <c r="Z236" s="10">
        <f t="shared" si="53"/>
        <v>2.864225039667101E-5</v>
      </c>
      <c r="AB236" s="14">
        <f t="shared" si="56"/>
        <v>-1.0563380281690234E-2</v>
      </c>
      <c r="AC236" s="10">
        <f t="shared" si="54"/>
        <v>-1.0563380281690234E-2</v>
      </c>
    </row>
    <row r="237" spans="1:29" x14ac:dyDescent="0.2">
      <c r="A237" s="3" t="d">
        <v>2021-12-20T17:29:59.99999979045242400</v>
      </c>
      <c r="B237" s="2">
        <v>11.24</v>
      </c>
      <c r="C237" s="2">
        <v>18277</v>
      </c>
      <c r="D237" s="2">
        <v>16.29</v>
      </c>
      <c r="E237" s="2">
        <v>47086</v>
      </c>
      <c r="F237">
        <v>45.71</v>
      </c>
      <c r="G237">
        <v>1685</v>
      </c>
      <c r="H237" s="7">
        <f>VLOOKUP(L237,price_all!$C$2:$E$105,3,FALSE)</f>
        <v>46914.16</v>
      </c>
      <c r="I237" s="7">
        <f>VLOOKUP(L237,price_select!$C$2:$E$105,3,FALSE)</f>
        <v>46919.53</v>
      </c>
      <c r="J237" s="7"/>
      <c r="K237" t="s">
        <v>242</v>
      </c>
      <c r="L237" t="str">
        <f t="shared" si="38"/>
        <v>44550</v>
      </c>
      <c r="O237" s="3" t="d">
        <v>2021-12-20T17:29:59.99999979045242400</v>
      </c>
      <c r="P237" s="9">
        <f t="shared" si="40"/>
        <v>-3.0198446937014678E-2</v>
      </c>
      <c r="Q237" s="9">
        <f t="shared" si="41"/>
        <v>-1.3325257419745773E-2</v>
      </c>
      <c r="R237" s="9">
        <f t="shared" si="42"/>
        <v>-2.1199143468950798E-2</v>
      </c>
      <c r="S237" s="12">
        <f t="shared" si="55"/>
        <v>1.69724611542732E-2</v>
      </c>
      <c r="T237" s="10">
        <f t="shared" si="44"/>
        <v>-4.7170908091287878E-2</v>
      </c>
      <c r="U237" s="10">
        <f t="shared" si="45"/>
        <v>-3.0297718574018973E-2</v>
      </c>
      <c r="V237" s="10">
        <f t="shared" si="46"/>
        <v>-3.8171604623223998E-2</v>
      </c>
      <c r="W237" s="12">
        <f t="shared" si="50"/>
        <v>1.6311178018693084E-2</v>
      </c>
      <c r="X237" s="10">
        <f t="shared" si="51"/>
        <v>-4.6509624955707762E-2</v>
      </c>
      <c r="Y237" s="10">
        <f t="shared" si="52"/>
        <v>-2.9636435438438857E-2</v>
      </c>
      <c r="Z237" s="10">
        <f t="shared" si="53"/>
        <v>-3.7510321487643883E-2</v>
      </c>
      <c r="AB237" s="14">
        <f t="shared" si="56"/>
        <v>-6.3380281690141784E-3</v>
      </c>
      <c r="AC237" s="10">
        <f t="shared" si="54"/>
        <v>-6.3380281690141784E-3</v>
      </c>
    </row>
    <row r="238" spans="1:29" x14ac:dyDescent="0.2">
      <c r="A238" s="3" t="d">
        <v>2021-12-21T17:29:59.99999979045242400</v>
      </c>
      <c r="B238" s="2">
        <v>11.89</v>
      </c>
      <c r="C238" s="2">
        <v>38326</v>
      </c>
      <c r="D238" s="2">
        <v>17.16</v>
      </c>
      <c r="E238" s="2">
        <v>47843</v>
      </c>
      <c r="F238">
        <v>48.03</v>
      </c>
      <c r="G238">
        <v>205</v>
      </c>
      <c r="H238" s="7">
        <f>VLOOKUP(L238,price_all!$C$2:$E$105,3,FALSE)</f>
        <v>48908.523000000001</v>
      </c>
      <c r="I238" s="7">
        <f>VLOOKUP(L238,price_select!$C$2:$E$105,3,FALSE)</f>
        <v>48914.7</v>
      </c>
      <c r="J238" s="7"/>
      <c r="K238" t="s">
        <v>243</v>
      </c>
      <c r="L238" t="str">
        <f t="shared" si="38"/>
        <v>44551</v>
      </c>
      <c r="O238" s="3" t="d">
        <v>2021-12-21T17:29:59.99999979045242400</v>
      </c>
      <c r="P238" s="9">
        <f t="shared" si="40"/>
        <v>5.7829181494661874E-2</v>
      </c>
      <c r="Q238" s="9">
        <f t="shared" si="41"/>
        <v>5.3406998158379348E-2</v>
      </c>
      <c r="R238" s="9">
        <f t="shared" si="42"/>
        <v>5.0754758258586774E-2</v>
      </c>
      <c r="S238" s="12">
        <f t="shared" si="55"/>
        <v>4.2510896496921191E-2</v>
      </c>
      <c r="T238" s="10">
        <f t="shared" si="44"/>
        <v>1.5318284997740683E-2</v>
      </c>
      <c r="U238" s="10">
        <f t="shared" si="45"/>
        <v>1.0896101661458157E-2</v>
      </c>
      <c r="V238" s="10">
        <f t="shared" si="46"/>
        <v>8.2438617616655829E-3</v>
      </c>
      <c r="W238" s="12">
        <f t="shared" si="50"/>
        <v>4.2523230731424499E-2</v>
      </c>
      <c r="X238" s="10">
        <f t="shared" si="51"/>
        <v>1.5305950763237375E-2</v>
      </c>
      <c r="Y238" s="10">
        <f t="shared" si="52"/>
        <v>1.0883767426954849E-2</v>
      </c>
      <c r="Z238" s="10">
        <f t="shared" si="53"/>
        <v>8.2315275271622745E-3</v>
      </c>
      <c r="AB238" s="14">
        <f t="shared" si="56"/>
        <v>-2.1126760563381225E-3</v>
      </c>
      <c r="AC238" s="10">
        <f t="shared" si="54"/>
        <v>-2.1126760563381225E-3</v>
      </c>
    </row>
    <row r="239" spans="1:29" x14ac:dyDescent="0.2">
      <c r="A239" s="3" t="d">
        <v>2021-12-22T17:29:59.99999979045242400</v>
      </c>
      <c r="B239" s="2">
        <v>11.97</v>
      </c>
      <c r="C239" s="2">
        <v>29960</v>
      </c>
      <c r="D239" s="2">
        <v>17.399999999999999</v>
      </c>
      <c r="E239" s="2">
        <v>11438</v>
      </c>
      <c r="F239">
        <v>48.51</v>
      </c>
      <c r="G239">
        <v>1081</v>
      </c>
      <c r="H239" s="7">
        <f>VLOOKUP(L239,price_all!$C$2:$E$105,3,FALSE)</f>
        <v>48599.24</v>
      </c>
      <c r="I239" s="7">
        <f>VLOOKUP(L239,price_select!$C$2:$E$105,3,FALSE)</f>
        <v>48608.62</v>
      </c>
      <c r="J239" s="7"/>
      <c r="K239" t="s">
        <v>244</v>
      </c>
      <c r="L239" t="str">
        <f t="shared" si="38"/>
        <v>44552</v>
      </c>
      <c r="O239" s="3" t="d">
        <v>2021-12-22T17:29:59.99999979045242400</v>
      </c>
      <c r="P239" s="9">
        <f t="shared" si="40"/>
        <v>6.728343145500526E-3</v>
      </c>
      <c r="Q239" s="9">
        <f t="shared" si="41"/>
        <v>1.3986013986013957E-2</v>
      </c>
      <c r="R239" s="9">
        <f t="shared" si="42"/>
        <v>9.9937539038099654E-3</v>
      </c>
      <c r="S239" s="12">
        <f t="shared" si="55"/>
        <v>-6.3237035393606256E-3</v>
      </c>
      <c r="T239" s="10">
        <f t="shared" si="44"/>
        <v>1.3052046684861152E-2</v>
      </c>
      <c r="U239" s="10">
        <f t="shared" si="45"/>
        <v>2.0309717525374582E-2</v>
      </c>
      <c r="V239" s="10">
        <f t="shared" si="46"/>
        <v>1.6317457443170591E-2</v>
      </c>
      <c r="W239" s="12">
        <f t="shared" si="50"/>
        <v>-6.2574236374749459E-3</v>
      </c>
      <c r="X239" s="10">
        <f t="shared" si="51"/>
        <v>1.2985766782975472E-2</v>
      </c>
      <c r="Y239" s="10">
        <f t="shared" si="52"/>
        <v>2.0243437623488902E-2</v>
      </c>
      <c r="Z239" s="10">
        <f t="shared" si="53"/>
        <v>1.6251177541284911E-2</v>
      </c>
      <c r="AB239" s="14">
        <f t="shared" si="56"/>
        <v>2.1126760563379334E-3</v>
      </c>
      <c r="AC239" s="10">
        <f t="shared" si="54"/>
        <v>2.1126760563379334E-3</v>
      </c>
    </row>
    <row r="240" spans="1:29" x14ac:dyDescent="0.2">
      <c r="A240" s="3" t="d">
        <v>2021-12-23T17:29:59.99999979045242400</v>
      </c>
      <c r="B240" s="2">
        <v>11.95</v>
      </c>
      <c r="C240" s="2">
        <v>36378</v>
      </c>
      <c r="D240" s="2">
        <v>17.329999999999998</v>
      </c>
      <c r="E240" s="2">
        <v>66055</v>
      </c>
      <c r="F240">
        <v>48.33</v>
      </c>
      <c r="G240">
        <v>145</v>
      </c>
      <c r="H240" s="7">
        <f>VLOOKUP(L240,price_all!$C$2:$E$105,3,FALSE)</f>
        <v>50838.81</v>
      </c>
      <c r="I240" s="7">
        <f>VLOOKUP(L240,price_select!$C$2:$E$105,3,FALSE)</f>
        <v>50818.8</v>
      </c>
      <c r="J240" s="7"/>
      <c r="K240" t="s">
        <v>245</v>
      </c>
      <c r="L240" t="str">
        <f t="shared" si="38"/>
        <v>44553</v>
      </c>
      <c r="O240" s="3" t="d">
        <v>2021-12-23T17:29:59.99999979045242400</v>
      </c>
      <c r="P240" s="9">
        <f t="shared" si="40"/>
        <v>-1.6708437761070449E-3</v>
      </c>
      <c r="Q240" s="9">
        <f t="shared" si="41"/>
        <v>-4.022988505747116E-3</v>
      </c>
      <c r="R240" s="9">
        <f t="shared" si="42"/>
        <v>-3.7105751391465214E-3</v>
      </c>
      <c r="S240" s="12">
        <f t="shared" si="55"/>
        <v>4.6082407873044851E-2</v>
      </c>
      <c r="T240" s="10">
        <f t="shared" si="44"/>
        <v>-4.7753251649151895E-2</v>
      </c>
      <c r="U240" s="10">
        <f t="shared" si="45"/>
        <v>-5.0105396378791967E-2</v>
      </c>
      <c r="V240" s="10">
        <f t="shared" si="46"/>
        <v>-4.9792983012191372E-2</v>
      </c>
      <c r="W240" s="12">
        <f t="shared" si="50"/>
        <v>4.546889008575028E-2</v>
      </c>
      <c r="X240" s="10">
        <f t="shared" si="51"/>
        <v>-4.7139733861857325E-2</v>
      </c>
      <c r="Y240" s="10">
        <f t="shared" si="52"/>
        <v>-4.9491878591497396E-2</v>
      </c>
      <c r="Z240" s="10">
        <f t="shared" si="53"/>
        <v>-4.9179465224896801E-2</v>
      </c>
      <c r="AB240" s="14">
        <f t="shared" si="56"/>
        <v>6.3380281690139893E-3</v>
      </c>
      <c r="AC240" s="10">
        <f t="shared" si="54"/>
        <v>6.3380281690139893E-3</v>
      </c>
    </row>
    <row r="241" spans="1:29" x14ac:dyDescent="0.2">
      <c r="A241" s="3" t="d">
        <v>2021-12-27T17:29:59.99999979045242400</v>
      </c>
      <c r="B241" s="2">
        <v>12.61</v>
      </c>
      <c r="C241" s="2">
        <v>118377</v>
      </c>
      <c r="D241" s="2">
        <v>18.09</v>
      </c>
      <c r="E241" s="2">
        <v>83415</v>
      </c>
      <c r="F241">
        <v>50.96</v>
      </c>
      <c r="G241">
        <v>3038</v>
      </c>
      <c r="H241" s="7">
        <f>VLOOKUP(L241,price_all!$C$2:$E$105,3,FALSE)</f>
        <v>50701.440000000002</v>
      </c>
      <c r="I241" s="7">
        <f>VLOOKUP(L241,price_select!$C$2:$E$105,3,FALSE)</f>
        <v>50687.4</v>
      </c>
      <c r="J241" s="7"/>
      <c r="K241" t="s">
        <v>246</v>
      </c>
      <c r="L241" t="str">
        <f t="shared" si="38"/>
        <v>44557</v>
      </c>
      <c r="O241" s="3" t="d">
        <v>2021-12-27T17:29:59.99999979045242400</v>
      </c>
      <c r="P241" s="9">
        <f t="shared" si="40"/>
        <v>5.5230125523012541E-2</v>
      </c>
      <c r="Q241" s="9">
        <f t="shared" si="41"/>
        <v>4.3854587420657953E-2</v>
      </c>
      <c r="R241" s="9">
        <f t="shared" si="42"/>
        <v>5.4417546037657916E-2</v>
      </c>
      <c r="S241" s="12">
        <f t="shared" si="55"/>
        <v>-2.702069540966745E-3</v>
      </c>
      <c r="T241" s="10">
        <f t="shared" si="44"/>
        <v>5.7932195063979286E-2</v>
      </c>
      <c r="U241" s="10">
        <f t="shared" si="45"/>
        <v>4.6556656961624698E-2</v>
      </c>
      <c r="V241" s="10">
        <f t="shared" si="46"/>
        <v>5.7119615578624661E-2</v>
      </c>
      <c r="W241" s="12">
        <f t="shared" si="50"/>
        <v>-2.5856572764410002E-3</v>
      </c>
      <c r="X241" s="10">
        <f t="shared" si="51"/>
        <v>5.7815782799453541E-2</v>
      </c>
      <c r="Y241" s="10">
        <f t="shared" si="52"/>
        <v>4.6440244697098954E-2</v>
      </c>
      <c r="Z241" s="10">
        <f t="shared" si="53"/>
        <v>5.7003203314098916E-2</v>
      </c>
      <c r="AB241" s="14">
        <f t="shared" si="56"/>
        <v>1.0563380281690045E-2</v>
      </c>
      <c r="AC241" s="10">
        <f t="shared" si="54"/>
        <v>1.0563380281690045E-2</v>
      </c>
    </row>
    <row r="242" spans="1:29" x14ac:dyDescent="0.2">
      <c r="A242" s="3" t="d">
        <v>2021-12-28T17:29:59.99999979045242400</v>
      </c>
      <c r="B242" s="2">
        <v>11.93</v>
      </c>
      <c r="C242" s="2">
        <v>52993</v>
      </c>
      <c r="D242" s="2">
        <v>17.149999999999999</v>
      </c>
      <c r="E242" s="2">
        <v>21300</v>
      </c>
      <c r="F242">
        <v>48.65</v>
      </c>
      <c r="G242">
        <v>1509</v>
      </c>
      <c r="H242" s="7">
        <f>VLOOKUP(L242,price_all!$C$2:$E$105,3,FALSE)</f>
        <v>47543.3</v>
      </c>
      <c r="I242" s="7">
        <f>VLOOKUP(L242,price_select!$C$2:$E$105,3,FALSE)</f>
        <v>47543.09</v>
      </c>
      <c r="J242" s="7"/>
      <c r="K242" t="s">
        <v>247</v>
      </c>
      <c r="L242" t="str">
        <f t="shared" si="38"/>
        <v>44558</v>
      </c>
      <c r="O242" s="3" t="d">
        <v>2021-12-28T17:29:59.99999979045242400</v>
      </c>
      <c r="P242" s="9">
        <f t="shared" si="40"/>
        <v>-5.3925455987311688E-2</v>
      </c>
      <c r="Q242" s="9">
        <f t="shared" si="41"/>
        <v>-5.1962410171365492E-2</v>
      </c>
      <c r="R242" s="9">
        <f t="shared" si="42"/>
        <v>-4.5329670329670391E-2</v>
      </c>
      <c r="S242" s="12">
        <f t="shared" si="55"/>
        <v>-6.2288960629126144E-2</v>
      </c>
      <c r="T242" s="10">
        <f t="shared" si="44"/>
        <v>8.3635046418144565E-3</v>
      </c>
      <c r="U242" s="10">
        <f t="shared" si="45"/>
        <v>1.0326550457760653E-2</v>
      </c>
      <c r="V242" s="10">
        <f t="shared" si="46"/>
        <v>1.6959290299455754E-2</v>
      </c>
      <c r="W242" s="12">
        <f t="shared" si="50"/>
        <v>-6.2033365293938991E-2</v>
      </c>
      <c r="X242" s="10">
        <f t="shared" si="51"/>
        <v>8.1079093066273034E-3</v>
      </c>
      <c r="Y242" s="10">
        <f t="shared" si="52"/>
        <v>1.0070955122573499E-2</v>
      </c>
      <c r="Z242" s="10">
        <f t="shared" si="53"/>
        <v>1.6703694964268601E-2</v>
      </c>
      <c r="AB242" s="14">
        <f t="shared" si="56"/>
        <v>1.4788732394366101E-2</v>
      </c>
      <c r="AC242" s="10">
        <f t="shared" si="54"/>
        <v>1.4788732394366101E-2</v>
      </c>
    </row>
    <row r="243" spans="1:29" x14ac:dyDescent="0.2">
      <c r="A243" s="3" t="d">
        <v>2021-12-29T17:29:59.99999979045242400</v>
      </c>
      <c r="B243" s="2">
        <v>11.7</v>
      </c>
      <c r="C243" s="2">
        <v>86650</v>
      </c>
      <c r="D243" s="2">
        <v>16.88</v>
      </c>
      <c r="E243" s="2">
        <v>125693</v>
      </c>
      <c r="F243">
        <v>47.43</v>
      </c>
      <c r="G243">
        <v>6357</v>
      </c>
      <c r="H243" s="7">
        <f>VLOOKUP(L243,price_all!$C$2:$E$105,3,FALSE)</f>
        <v>46464.66</v>
      </c>
      <c r="I243" s="7">
        <f>VLOOKUP(L243,price_select!$C$2:$E$105,3,FALSE)</f>
        <v>46471.24</v>
      </c>
      <c r="J243" s="7"/>
      <c r="K243" t="s">
        <v>248</v>
      </c>
      <c r="L243" t="str">
        <f t="shared" si="38"/>
        <v>44559</v>
      </c>
      <c r="O243" s="3" t="d">
        <v>2021-12-29T17:29:59.99999979045242400</v>
      </c>
      <c r="P243" s="9">
        <f t="shared" si="40"/>
        <v>-1.9279128248114064E-2</v>
      </c>
      <c r="Q243" s="9">
        <f t="shared" si="41"/>
        <v>-1.574344023323615E-2</v>
      </c>
      <c r="R243" s="9">
        <f t="shared" si="42"/>
        <v>-2.5077081192189099E-2</v>
      </c>
      <c r="S243" s="12">
        <f t="shared" si="55"/>
        <v>-2.268752905246374E-2</v>
      </c>
      <c r="T243" s="10">
        <f t="shared" si="44"/>
        <v>3.4084008043496761E-3</v>
      </c>
      <c r="U243" s="10">
        <f t="shared" si="45"/>
        <v>6.9440888192275896E-3</v>
      </c>
      <c r="V243" s="10">
        <f t="shared" si="46"/>
        <v>-2.3895521397253594E-3</v>
      </c>
      <c r="W243" s="12">
        <f t="shared" si="50"/>
        <v>-2.2544811454198732E-2</v>
      </c>
      <c r="X243" s="10">
        <f t="shared" si="51"/>
        <v>3.2656832060846686E-3</v>
      </c>
      <c r="Y243" s="10">
        <f t="shared" si="52"/>
        <v>6.8013712209625821E-3</v>
      </c>
      <c r="Z243" s="10">
        <f t="shared" si="53"/>
        <v>-2.5322697379903669E-3</v>
      </c>
      <c r="AB243" s="14">
        <f t="shared" si="56"/>
        <v>1.9014084507042159E-2</v>
      </c>
      <c r="AC243" s="10">
        <f t="shared" si="54"/>
        <v>1.9014084507042159E-2</v>
      </c>
    </row>
    <row r="244" spans="1:29" x14ac:dyDescent="0.2">
      <c r="A244" s="3" t="d">
        <v>2021-12-30T17:29:59.99999979045242400</v>
      </c>
      <c r="B244" s="2">
        <v>11.55</v>
      </c>
      <c r="C244" s="2">
        <v>23396</v>
      </c>
      <c r="D244" s="2">
        <v>16.72</v>
      </c>
      <c r="E244" s="2">
        <v>69791</v>
      </c>
      <c r="F244">
        <v>46.68</v>
      </c>
      <c r="G244">
        <v>618</v>
      </c>
      <c r="H244" s="7">
        <f>VLOOKUP(L244,price_all!$C$2:$E$105,3,FALSE)</f>
        <v>47120.87</v>
      </c>
      <c r="I244" s="7">
        <f>VLOOKUP(L244,price_select!$C$2:$E$105,3,FALSE)</f>
        <v>47122.080000000002</v>
      </c>
      <c r="J244" s="7"/>
      <c r="K244" t="s">
        <v>249</v>
      </c>
      <c r="L244" t="str">
        <f t="shared" si="38"/>
        <v>44560</v>
      </c>
      <c r="O244" s="3" t="d">
        <v>2021-12-30T17:29:59.99999979045242400</v>
      </c>
      <c r="P244" s="9">
        <f t="shared" si="40"/>
        <v>-1.2820512820512664E-2</v>
      </c>
      <c r="Q244" s="9">
        <f t="shared" si="41"/>
        <v>-9.4786729857819774E-3</v>
      </c>
      <c r="R244" s="9">
        <f t="shared" si="42"/>
        <v>-1.5812776723592714E-2</v>
      </c>
      <c r="S244" s="12">
        <f t="shared" si="55"/>
        <v>1.4122776320756536E-2</v>
      </c>
      <c r="T244" s="10">
        <f t="shared" si="44"/>
        <v>-2.69432891412692E-2</v>
      </c>
      <c r="U244" s="10">
        <f t="shared" si="45"/>
        <v>-2.3601449306538513E-2</v>
      </c>
      <c r="V244" s="10">
        <f t="shared" si="46"/>
        <v>-2.993555304434925E-2</v>
      </c>
      <c r="W244" s="12">
        <f t="shared" si="50"/>
        <v>1.4005221293858394E-2</v>
      </c>
      <c r="X244" s="10">
        <f t="shared" si="51"/>
        <v>-2.6825734114371058E-2</v>
      </c>
      <c r="Y244" s="10">
        <f t="shared" si="52"/>
        <v>-2.3483894279640372E-2</v>
      </c>
      <c r="Z244" s="10">
        <f t="shared" si="53"/>
        <v>-2.9817998017451108E-2</v>
      </c>
      <c r="AB244" s="14">
        <f t="shared" si="56"/>
        <v>2.3239436619718216E-2</v>
      </c>
      <c r="AC244" s="10">
        <f t="shared" si="54"/>
        <v>2.3239436619718216E-2</v>
      </c>
    </row>
    <row r="245" spans="1:29" x14ac:dyDescent="0.2">
      <c r="A245" s="3" t="d">
        <v>2022-01-03T17:29:59.99999979045242400</v>
      </c>
      <c r="B245" s="2">
        <v>11.44</v>
      </c>
      <c r="C245" s="2">
        <v>49336</v>
      </c>
      <c r="D245" s="2">
        <v>16.399999999999999</v>
      </c>
      <c r="E245" s="2">
        <v>79741</v>
      </c>
      <c r="F245">
        <v>45.99</v>
      </c>
      <c r="G245">
        <v>1374</v>
      </c>
      <c r="H245" s="7">
        <f>VLOOKUP(L245,price_all!$C$2:$E$105,3,FALSE)</f>
        <v>46446.1</v>
      </c>
      <c r="I245" s="7">
        <f>VLOOKUP(L245,price_select!$C$2:$E$105,3,FALSE)</f>
        <v>46452.6</v>
      </c>
      <c r="J245" s="7"/>
      <c r="K245" t="s">
        <v>250</v>
      </c>
      <c r="L245" t="str">
        <f t="shared" si="38"/>
        <v>44564</v>
      </c>
      <c r="O245" s="3" t="d">
        <v>2022-01-03T17:29:59.99999979045242400</v>
      </c>
      <c r="P245" s="9">
        <f t="shared" si="40"/>
        <v>-9.523809523809601E-3</v>
      </c>
      <c r="Q245" s="9">
        <f t="shared" si="41"/>
        <v>-1.9138755980861233E-2</v>
      </c>
      <c r="R245" s="9">
        <f t="shared" si="42"/>
        <v>-1.4781491002570646E-2</v>
      </c>
      <c r="S245" s="12">
        <f t="shared" si="55"/>
        <v>-1.4319981783018965E-2</v>
      </c>
      <c r="T245" s="10">
        <f t="shared" si="44"/>
        <v>4.7961722592093636E-3</v>
      </c>
      <c r="U245" s="10">
        <f t="shared" si="45"/>
        <v>-4.8187741978422682E-3</v>
      </c>
      <c r="V245" s="10">
        <f t="shared" si="46"/>
        <v>-4.6150921955168123E-4</v>
      </c>
      <c r="W245" s="12">
        <f t="shared" si="50"/>
        <v>-1.4207352476800716E-2</v>
      </c>
      <c r="X245" s="10">
        <f t="shared" si="51"/>
        <v>4.6835429529911154E-3</v>
      </c>
      <c r="Y245" s="10">
        <f t="shared" si="52"/>
        <v>-4.9314035040605164E-3</v>
      </c>
      <c r="Z245" s="10">
        <f t="shared" si="53"/>
        <v>-5.7413852576992941E-4</v>
      </c>
      <c r="AB245" s="14">
        <f t="shared" si="56"/>
        <v>2.7464788732394274E-2</v>
      </c>
      <c r="AC245" s="10">
        <f t="shared" si="54"/>
        <v>2.7464788732394274E-2</v>
      </c>
    </row>
    <row r="246" spans="1:29" x14ac:dyDescent="0.2">
      <c r="A246" s="3" t="d">
        <v>2022-01-04T17:29:59.99999979045242400</v>
      </c>
      <c r="B246" s="2">
        <v>11.49</v>
      </c>
      <c r="C246" s="2">
        <v>13745</v>
      </c>
      <c r="D246" s="2">
        <v>16.5</v>
      </c>
      <c r="E246" s="2">
        <v>24514</v>
      </c>
      <c r="F246">
        <v>46.6</v>
      </c>
      <c r="G246">
        <v>326</v>
      </c>
      <c r="H246" s="7">
        <f>VLOOKUP(L246,price_all!$C$2:$E$105,3,FALSE)</f>
        <v>45830.46</v>
      </c>
      <c r="I246" s="7">
        <f>VLOOKUP(L246,price_select!$C$2:$E$105,3,FALSE)</f>
        <v>45814.61</v>
      </c>
      <c r="J246" s="7"/>
      <c r="K246" t="s">
        <v>251</v>
      </c>
      <c r="L246" t="str">
        <f t="shared" si="38"/>
        <v>44565</v>
      </c>
      <c r="O246" s="3" t="d">
        <v>2022-01-04T17:29:59.99999979045242400</v>
      </c>
      <c r="P246" s="9">
        <f t="shared" si="40"/>
        <v>4.3706293706293753E-3</v>
      </c>
      <c r="Q246" s="9">
        <f t="shared" si="41"/>
        <v>6.0975609756097615E-3</v>
      </c>
      <c r="R246" s="9">
        <f t="shared" si="42"/>
        <v>1.3263752989780331E-2</v>
      </c>
      <c r="S246" s="12">
        <f t="shared" si="55"/>
        <v>-1.3254934214067426E-2</v>
      </c>
      <c r="T246" s="10">
        <f t="shared" si="44"/>
        <v>1.7625563584696802E-2</v>
      </c>
      <c r="U246" s="10">
        <f t="shared" si="45"/>
        <v>1.9352495189677188E-2</v>
      </c>
      <c r="V246" s="10">
        <f t="shared" si="46"/>
        <v>2.6518687203847757E-2</v>
      </c>
      <c r="W246" s="12">
        <f t="shared" si="50"/>
        <v>-1.3734215092373714E-2</v>
      </c>
      <c r="X246" s="10">
        <f t="shared" si="51"/>
        <v>1.8104844463003089E-2</v>
      </c>
      <c r="Y246" s="10">
        <f t="shared" si="52"/>
        <v>1.9831776067983475E-2</v>
      </c>
      <c r="Z246" s="10">
        <f t="shared" si="53"/>
        <v>2.6997968082154045E-2</v>
      </c>
      <c r="AB246" s="14">
        <f t="shared" si="56"/>
        <v>3.1690140845070332E-2</v>
      </c>
      <c r="AC246" s="10">
        <f t="shared" si="54"/>
        <v>3.1690140845070332E-2</v>
      </c>
    </row>
    <row r="247" spans="1:29" x14ac:dyDescent="0.2">
      <c r="A247" s="3" t="d">
        <v>2022-01-05T17:29:59.99999979045242400</v>
      </c>
      <c r="B247" s="2">
        <v>11.42</v>
      </c>
      <c r="C247" s="2">
        <v>55430</v>
      </c>
      <c r="D247" s="2">
        <v>16.47</v>
      </c>
      <c r="E247" s="2">
        <v>154798</v>
      </c>
      <c r="F247">
        <v>45.83</v>
      </c>
      <c r="G247">
        <v>752</v>
      </c>
      <c r="H247" s="7">
        <f>VLOOKUP(L247,price_all!$C$2:$E$105,3,FALSE)</f>
        <v>43444</v>
      </c>
      <c r="I247" s="7">
        <f>VLOOKUP(L247,price_select!$C$2:$E$105,3,FALSE)</f>
        <v>43435.8</v>
      </c>
      <c r="J247" s="7"/>
      <c r="K247" t="s">
        <v>252</v>
      </c>
      <c r="L247" t="str">
        <f t="shared" si="38"/>
        <v>44566</v>
      </c>
      <c r="O247" s="3" t="d">
        <v>2022-01-05T17:29:59.99999979045242400</v>
      </c>
      <c r="P247" s="9">
        <f t="shared" si="40"/>
        <v>-6.0922541340295844E-3</v>
      </c>
      <c r="Q247" s="9">
        <f t="shared" si="41"/>
        <v>-1.8181818181819409E-3</v>
      </c>
      <c r="R247" s="9">
        <f t="shared" si="42"/>
        <v>-1.6523605150214671E-2</v>
      </c>
      <c r="S247" s="12">
        <f t="shared" si="55"/>
        <v>-5.2071482590399509E-2</v>
      </c>
      <c r="T247" s="10">
        <f t="shared" si="44"/>
        <v>4.5979228456369925E-2</v>
      </c>
      <c r="U247" s="10">
        <f t="shared" si="45"/>
        <v>5.0253300772217568E-2</v>
      </c>
      <c r="V247" s="10">
        <f t="shared" si="46"/>
        <v>3.5547877440184839E-2</v>
      </c>
      <c r="W247" s="12">
        <f t="shared" si="50"/>
        <v>-5.1922519912316112E-2</v>
      </c>
      <c r="X247" s="10">
        <f t="shared" si="51"/>
        <v>4.5830265778286527E-2</v>
      </c>
      <c r="Y247" s="10">
        <f t="shared" si="52"/>
        <v>5.0104338094134171E-2</v>
      </c>
      <c r="Z247" s="10">
        <f t="shared" si="53"/>
        <v>3.5398914762101441E-2</v>
      </c>
      <c r="AB247" s="14">
        <f t="shared" si="56"/>
        <v>3.5915492957746389E-2</v>
      </c>
      <c r="AC247" s="10">
        <f t="shared" si="54"/>
        <v>3.5915492957746389E-2</v>
      </c>
    </row>
    <row r="248" spans="1:29" x14ac:dyDescent="0.2">
      <c r="A248" s="3" t="d">
        <v>2022-01-06T17:29:59.99999979045242400</v>
      </c>
      <c r="B248" s="2">
        <v>10.5</v>
      </c>
      <c r="C248" s="2">
        <v>243721</v>
      </c>
      <c r="D248" s="2">
        <v>15.17</v>
      </c>
      <c r="E248" s="2">
        <v>218406</v>
      </c>
      <c r="F248">
        <v>42.47</v>
      </c>
      <c r="G248">
        <v>9302</v>
      </c>
      <c r="H248" s="7">
        <f>VLOOKUP(L248,price_all!$C$2:$E$105,3,FALSE)</f>
        <v>43082.31</v>
      </c>
      <c r="I248" s="7">
        <f>VLOOKUP(L248,price_select!$C$2:$E$105,3,FALSE)</f>
        <v>43083.76</v>
      </c>
      <c r="J248" s="7"/>
      <c r="K248" t="s">
        <v>253</v>
      </c>
      <c r="L248" t="str">
        <f t="shared" si="38"/>
        <v>44567</v>
      </c>
      <c r="O248" s="17" t="d">
        <v>2022-01-06T17:29:59.99999979045242400</v>
      </c>
      <c r="P248" s="9">
        <f t="shared" si="40"/>
        <v>-8.056042031523647E-2</v>
      </c>
      <c r="Q248" s="9">
        <f t="shared" si="41"/>
        <v>-7.8931390406800195E-2</v>
      </c>
      <c r="R248" s="9">
        <f t="shared" si="42"/>
        <v>-7.3314422867117646E-2</v>
      </c>
      <c r="S248" s="21">
        <f t="shared" si="55"/>
        <v>-8.3254304391860989E-3</v>
      </c>
      <c r="T248" s="18">
        <f t="shared" si="44"/>
        <v>-7.2234989876050371E-2</v>
      </c>
      <c r="U248" s="18">
        <f t="shared" si="45"/>
        <v>-7.0605959967614096E-2</v>
      </c>
      <c r="V248" s="18">
        <f t="shared" si="46"/>
        <v>-6.4988992427931547E-2</v>
      </c>
      <c r="W248" s="12">
        <f t="shared" si="50"/>
        <v>-8.1048351820387499E-3</v>
      </c>
      <c r="X248" s="10">
        <f t="shared" si="51"/>
        <v>-7.245558513319772E-2</v>
      </c>
      <c r="Y248" s="10">
        <f t="shared" si="52"/>
        <v>-7.0826555224761445E-2</v>
      </c>
      <c r="Z248" s="10">
        <f t="shared" si="53"/>
        <v>-6.5209587685078896E-2</v>
      </c>
      <c r="AB248" s="14">
        <f t="shared" si="56"/>
        <v>4.0140845070422447E-2</v>
      </c>
      <c r="AC248" s="10">
        <f t="shared" si="54"/>
        <v>4.0140845070422447E-2</v>
      </c>
    </row>
    <row r="249" spans="1:29" x14ac:dyDescent="0.2">
      <c r="A249" s="3" t="d">
        <v>2022-01-07T17:29:59.99999979045242400</v>
      </c>
      <c r="B249" s="2">
        <v>10.220000000000001</v>
      </c>
      <c r="C249" s="2">
        <v>403270</v>
      </c>
      <c r="D249" s="2">
        <v>14.68</v>
      </c>
      <c r="E249" s="2">
        <v>244793</v>
      </c>
      <c r="F249">
        <v>39.979999999999997</v>
      </c>
      <c r="G249">
        <v>9360</v>
      </c>
      <c r="H249" s="7">
        <f>VLOOKUP(L249,price_all!$C$2:$E$105,3,FALSE)</f>
        <v>41565.18</v>
      </c>
      <c r="I249" s="7">
        <f>VLOOKUP(L249,price_select!$C$2:$E$105,3,FALSE)</f>
        <v>41556.53</v>
      </c>
      <c r="J249" s="7"/>
      <c r="K249" t="s">
        <v>254</v>
      </c>
      <c r="L249" t="str">
        <f t="shared" si="38"/>
        <v>44568</v>
      </c>
      <c r="O249" s="3" t="d">
        <v>2022-01-07T17:29:59.99999979045242400</v>
      </c>
      <c r="P249" s="9">
        <f t="shared" si="40"/>
        <v>-2.6666666666666616E-2</v>
      </c>
      <c r="Q249" s="9">
        <f t="shared" si="41"/>
        <v>-3.2300593276203049E-2</v>
      </c>
      <c r="R249" s="9">
        <f t="shared" si="42"/>
        <v>-5.8629620908876912E-2</v>
      </c>
      <c r="S249" s="12">
        <f t="shared" si="55"/>
        <v>-3.5214685563517811E-2</v>
      </c>
      <c r="T249" s="10">
        <f t="shared" si="44"/>
        <v>8.548018896851195E-3</v>
      </c>
      <c r="U249" s="10">
        <f t="shared" si="45"/>
        <v>2.9140922873147623E-3</v>
      </c>
      <c r="V249" s="10">
        <f t="shared" si="46"/>
        <v>-2.34149353453591E-2</v>
      </c>
      <c r="W249" s="12">
        <f t="shared" si="50"/>
        <v>-3.5447927478938768E-2</v>
      </c>
      <c r="X249" s="10">
        <f t="shared" si="51"/>
        <v>8.7812608122721514E-3</v>
      </c>
      <c r="Y249" s="10">
        <f t="shared" si="52"/>
        <v>3.1473342027357187E-3</v>
      </c>
      <c r="Z249" s="10">
        <f t="shared" si="53"/>
        <v>-2.3181693429938144E-2</v>
      </c>
      <c r="AB249" s="14">
        <f t="shared" si="56"/>
        <v>4.4366197183098505E-2</v>
      </c>
      <c r="AC249" s="10">
        <f t="shared" si="54"/>
        <v>4.4366197183098505E-2</v>
      </c>
    </row>
    <row r="250" spans="1:29" x14ac:dyDescent="0.2">
      <c r="A250" s="3" t="d">
        <v>2022-01-10T17:29:59.99999979045242400</v>
      </c>
      <c r="B250" s="2">
        <v>10.199999999999999</v>
      </c>
      <c r="C250" s="2">
        <v>113630</v>
      </c>
      <c r="D250" s="2">
        <v>14.71</v>
      </c>
      <c r="E250" s="2">
        <v>104988</v>
      </c>
      <c r="F250">
        <v>41.38</v>
      </c>
      <c r="G250">
        <v>13687</v>
      </c>
      <c r="H250" s="7">
        <f>VLOOKUP(L250,price_all!$C$2:$E$105,3,FALSE)</f>
        <v>41822.49</v>
      </c>
      <c r="I250" s="7">
        <f>VLOOKUP(L250,price_select!$C$2:$E$105,3,FALSE)</f>
        <v>41824.07</v>
      </c>
      <c r="J250" s="7"/>
      <c r="K250" t="s">
        <v>255</v>
      </c>
      <c r="L250" t="str">
        <f t="shared" si="38"/>
        <v>44571</v>
      </c>
      <c r="O250" s="3" t="d">
        <v>2022-01-10T17:29:59.99999979045242400</v>
      </c>
      <c r="P250" s="9">
        <f t="shared" si="40"/>
        <v>-1.9569471624267809E-3</v>
      </c>
      <c r="Q250" s="9">
        <f t="shared" si="41"/>
        <v>2.043596730245234E-3</v>
      </c>
      <c r="R250" s="9">
        <f t="shared" si="42"/>
        <v>3.5017508754377369E-2</v>
      </c>
      <c r="S250" s="12">
        <f t="shared" si="55"/>
        <v>6.1905181211774352E-3</v>
      </c>
      <c r="T250" s="10">
        <f t="shared" si="44"/>
        <v>-8.1474652836042161E-3</v>
      </c>
      <c r="U250" s="10">
        <f t="shared" si="45"/>
        <v>-4.1469213909322011E-3</v>
      </c>
      <c r="V250" s="10">
        <f t="shared" si="46"/>
        <v>2.8826990633199934E-2</v>
      </c>
      <c r="W250" s="12">
        <f t="shared" si="50"/>
        <v>6.4379773768405979E-3</v>
      </c>
      <c r="X250" s="10">
        <f t="shared" si="51"/>
        <v>-8.3949245392673788E-3</v>
      </c>
      <c r="Y250" s="10">
        <f t="shared" si="52"/>
        <v>-4.3943806465953639E-3</v>
      </c>
      <c r="Z250" s="10">
        <f t="shared" si="53"/>
        <v>2.8579531377536771E-2</v>
      </c>
      <c r="AB250" s="14">
        <f t="shared" si="56"/>
        <v>4.8591549295774562E-2</v>
      </c>
      <c r="AC250" s="10">
        <f t="shared" si="54"/>
        <v>4.8591549295774562E-2</v>
      </c>
    </row>
    <row r="251" spans="1:29" x14ac:dyDescent="0.2">
      <c r="A251" s="3" t="d">
        <v>2022-01-11T17:29:59.99999979045242400</v>
      </c>
      <c r="B251" s="2">
        <v>10.4</v>
      </c>
      <c r="C251" s="2">
        <v>40013</v>
      </c>
      <c r="D251" s="2">
        <v>14.96</v>
      </c>
      <c r="E251" s="2">
        <v>54924</v>
      </c>
      <c r="F251">
        <v>41.91</v>
      </c>
      <c r="G251">
        <v>4147</v>
      </c>
      <c r="H251" s="7">
        <f>VLOOKUP(L251,price_all!$C$2:$E$105,3,FALSE)</f>
        <v>42734</v>
      </c>
      <c r="I251" s="7">
        <f>VLOOKUP(L251,price_select!$C$2:$E$105,3,FALSE)</f>
        <v>42752.7</v>
      </c>
      <c r="J251" s="7"/>
      <c r="K251" t="s">
        <v>256</v>
      </c>
      <c r="L251" t="str">
        <f t="shared" si="38"/>
        <v>44572</v>
      </c>
      <c r="O251" s="3" t="d">
        <v>2022-01-11T17:29:59.99999979045242400</v>
      </c>
      <c r="P251" s="9">
        <f t="shared" si="40"/>
        <v>1.9607843137255054E-2</v>
      </c>
      <c r="Q251" s="9">
        <f t="shared" si="41"/>
        <v>1.6995241332427025E-2</v>
      </c>
      <c r="R251" s="9">
        <f t="shared" si="42"/>
        <v>1.2808119864668788E-2</v>
      </c>
      <c r="S251" s="12">
        <f t="shared" si="55"/>
        <v>2.1794732929579341E-2</v>
      </c>
      <c r="T251" s="10">
        <f t="shared" si="44"/>
        <v>-2.1868897923242869E-3</v>
      </c>
      <c r="U251" s="10">
        <f t="shared" si="45"/>
        <v>-4.7994915971523167E-3</v>
      </c>
      <c r="V251" s="10">
        <f t="shared" si="46"/>
        <v>-8.9866130649105536E-3</v>
      </c>
      <c r="W251" s="12">
        <f t="shared" si="50"/>
        <v>2.2203243252031601E-2</v>
      </c>
      <c r="X251" s="10">
        <f t="shared" si="51"/>
        <v>-2.5954001147765471E-3</v>
      </c>
      <c r="Y251" s="10">
        <f t="shared" si="52"/>
        <v>-5.2080019196045768E-3</v>
      </c>
      <c r="Z251" s="10">
        <f t="shared" si="53"/>
        <v>-9.3951233873628137E-3</v>
      </c>
      <c r="AB251" s="14">
        <f t="shared" si="56"/>
        <v>5.281690140845062E-2</v>
      </c>
      <c r="AC251" s="10">
        <f t="shared" si="54"/>
        <v>5.281690140845062E-2</v>
      </c>
    </row>
    <row r="252" spans="1:29" x14ac:dyDescent="0.2">
      <c r="A252" s="3" t="d">
        <v>2022-01-12T17:29:59.99999979045242400</v>
      </c>
      <c r="B252" s="2">
        <v>10.65</v>
      </c>
      <c r="C252" s="2">
        <v>92204</v>
      </c>
      <c r="D252" s="2">
        <v>15.37</v>
      </c>
      <c r="E252" s="2">
        <v>254859</v>
      </c>
      <c r="F252">
        <v>43.08</v>
      </c>
      <c r="G252">
        <v>9538</v>
      </c>
      <c r="H252" s="7">
        <f>VLOOKUP(L252,price_all!$C$2:$E$105,3,FALSE)</f>
        <v>43909</v>
      </c>
      <c r="I252" s="7">
        <f>VLOOKUP(L252,price_select!$C$2:$E$105,3,FALSE)</f>
        <v>43920.37</v>
      </c>
      <c r="J252" s="7"/>
      <c r="K252" t="s">
        <v>257</v>
      </c>
      <c r="L252" t="str">
        <f t="shared" si="38"/>
        <v>44573</v>
      </c>
      <c r="O252" s="3" t="d">
        <v>2022-01-12T17:29:59.99999979045242400</v>
      </c>
      <c r="P252" s="9">
        <f t="shared" si="40"/>
        <v>2.4038461538461453E-2</v>
      </c>
      <c r="Q252" s="9">
        <f t="shared" si="41"/>
        <v>2.7406417112299408E-2</v>
      </c>
      <c r="R252" s="9">
        <f t="shared" si="42"/>
        <v>2.7916964924838972E-2</v>
      </c>
      <c r="S252" s="12">
        <f t="shared" si="55"/>
        <v>2.7495670894369884E-2</v>
      </c>
      <c r="T252" s="10">
        <f t="shared" si="44"/>
        <v>-3.4572093559084305E-3</v>
      </c>
      <c r="U252" s="10">
        <f t="shared" si="45"/>
        <v>-8.9253782070475296E-5</v>
      </c>
      <c r="V252" s="10">
        <f t="shared" si="46"/>
        <v>4.212940304690882E-4</v>
      </c>
      <c r="W252" s="12">
        <f t="shared" si="50"/>
        <v>2.7312193148035124E-2</v>
      </c>
      <c r="X252" s="10">
        <f t="shared" si="51"/>
        <v>-3.2737316095736713E-3</v>
      </c>
      <c r="Y252" s="10">
        <f t="shared" si="52"/>
        <v>9.4223964264283921E-5</v>
      </c>
      <c r="Z252" s="10">
        <f t="shared" si="53"/>
        <v>6.0477177680384742E-4</v>
      </c>
      <c r="AB252" s="14">
        <f t="shared" si="56"/>
        <v>5.7042253521126678E-2</v>
      </c>
      <c r="AC252" s="10">
        <f t="shared" si="54"/>
        <v>5.7042253521126678E-2</v>
      </c>
    </row>
    <row r="253" spans="1:29" x14ac:dyDescent="0.2">
      <c r="A253" s="3" t="d">
        <v>2022-01-13T17:29:59.99999979045242400</v>
      </c>
      <c r="B253" s="2">
        <v>10.58</v>
      </c>
      <c r="C253" s="2">
        <v>30969</v>
      </c>
      <c r="D253" s="2">
        <v>15.28</v>
      </c>
      <c r="E253" s="2">
        <v>59129</v>
      </c>
      <c r="F253">
        <v>42.77</v>
      </c>
      <c r="G253">
        <v>505</v>
      </c>
      <c r="H253" s="7">
        <f>VLOOKUP(L253,price_all!$C$2:$E$105,3,FALSE)</f>
        <v>42560.11</v>
      </c>
      <c r="I253" s="7">
        <f>VLOOKUP(L253,price_select!$C$2:$E$105,3,FALSE)</f>
        <v>42571.94</v>
      </c>
      <c r="J253" s="7"/>
      <c r="K253" t="s">
        <v>258</v>
      </c>
      <c r="L253" t="str">
        <f t="shared" si="38"/>
        <v>44574</v>
      </c>
      <c r="O253" s="3" t="d">
        <v>2022-01-13T17:29:59.99999979045242400</v>
      </c>
      <c r="P253" s="9">
        <f t="shared" si="40"/>
        <v>-6.5727699530516714E-3</v>
      </c>
      <c r="Q253" s="9">
        <f t="shared" si="41"/>
        <v>-5.855562784645385E-3</v>
      </c>
      <c r="R253" s="9">
        <f t="shared" si="42"/>
        <v>-7.1959145775301048E-3</v>
      </c>
      <c r="S253" s="12">
        <f t="shared" si="55"/>
        <v>-3.0720125714545965E-2</v>
      </c>
      <c r="T253" s="10">
        <f t="shared" si="44"/>
        <v>2.4147355761494294E-2</v>
      </c>
      <c r="U253" s="10">
        <f t="shared" si="45"/>
        <v>2.486456292990058E-2</v>
      </c>
      <c r="V253" s="10">
        <f t="shared" si="46"/>
        <v>2.352421113701586E-2</v>
      </c>
      <c r="W253" s="12">
        <f t="shared" si="50"/>
        <v>-3.0701699462003629E-2</v>
      </c>
      <c r="X253" s="10">
        <f t="shared" si="51"/>
        <v>2.4128929508951957E-2</v>
      </c>
      <c r="Y253" s="10">
        <f t="shared" si="52"/>
        <v>2.4846136677358244E-2</v>
      </c>
      <c r="Z253" s="10">
        <f t="shared" si="53"/>
        <v>2.3505784884473524E-2</v>
      </c>
      <c r="AB253" s="14">
        <f t="shared" si="56"/>
        <v>6.1267605633802735E-2</v>
      </c>
      <c r="AC253" s="10">
        <f t="shared" si="54"/>
        <v>6.1267605633802735E-2</v>
      </c>
    </row>
    <row r="254" spans="1:29" x14ac:dyDescent="0.2">
      <c r="A254" s="3" t="d">
        <v>2022-01-14T17:29:59.99999979045242400</v>
      </c>
      <c r="B254" s="2">
        <v>10.59</v>
      </c>
      <c r="C254" s="2">
        <v>141457</v>
      </c>
      <c r="D254" s="2">
        <v>15.22</v>
      </c>
      <c r="E254" s="2">
        <v>116147</v>
      </c>
      <c r="F254">
        <v>41.5</v>
      </c>
      <c r="G254">
        <v>584</v>
      </c>
      <c r="H254" s="7">
        <f>VLOOKUP(L254,price_all!$C$2:$E$105,3,FALSE)</f>
        <v>43083.71</v>
      </c>
      <c r="I254" s="7">
        <f>VLOOKUP(L254,price_select!$C$2:$E$105,3,FALSE)</f>
        <v>43090</v>
      </c>
      <c r="J254" s="7"/>
      <c r="K254" t="s">
        <v>259</v>
      </c>
      <c r="L254" t="str">
        <f t="shared" si="38"/>
        <v>44575</v>
      </c>
      <c r="O254" s="3" t="d">
        <v>2022-01-14T17:29:59.99999979045242400</v>
      </c>
      <c r="P254" s="9">
        <f t="shared" si="40"/>
        <v>9.4517958412088099E-4</v>
      </c>
      <c r="Q254" s="9">
        <f t="shared" si="41"/>
        <v>-3.9267015706805353E-3</v>
      </c>
      <c r="R254" s="9">
        <f t="shared" si="42"/>
        <v>-2.9693710544774432E-2</v>
      </c>
      <c r="S254" s="12">
        <f t="shared" si="55"/>
        <v>1.2302599781814472E-2</v>
      </c>
      <c r="T254" s="10">
        <f t="shared" si="44"/>
        <v>-1.1357420197693591E-2</v>
      </c>
      <c r="U254" s="10">
        <f t="shared" si="45"/>
        <v>-1.6229301352495007E-2</v>
      </c>
      <c r="V254" s="10">
        <f t="shared" si="46"/>
        <v>-4.1996310326588904E-2</v>
      </c>
      <c r="W254" s="12">
        <f t="shared" si="50"/>
        <v>1.2169048438948282E-2</v>
      </c>
      <c r="X254" s="10">
        <f t="shared" si="51"/>
        <v>-1.1223868854827401E-2</v>
      </c>
      <c r="Y254" s="10">
        <f t="shared" si="52"/>
        <v>-1.6095750009628818E-2</v>
      </c>
      <c r="Z254" s="10">
        <f t="shared" si="53"/>
        <v>-4.1862758983722714E-2</v>
      </c>
      <c r="AB254" s="14">
        <f t="shared" si="56"/>
        <v>6.5492957746478786E-2</v>
      </c>
      <c r="AC254" s="10">
        <f t="shared" si="54"/>
        <v>6.5492957746478786E-2</v>
      </c>
    </row>
    <row r="255" spans="1:29" x14ac:dyDescent="0.2">
      <c r="A255" s="3" t="d">
        <v>2022-01-17T17:29:59.99999979045242400</v>
      </c>
      <c r="B255" s="2">
        <v>10.39</v>
      </c>
      <c r="C255" s="2">
        <v>18010</v>
      </c>
      <c r="D255" s="2">
        <v>14.98</v>
      </c>
      <c r="E255" s="2">
        <v>43935</v>
      </c>
      <c r="F255">
        <v>42.32</v>
      </c>
      <c r="G255">
        <v>12085</v>
      </c>
      <c r="H255" s="7">
        <f>VLOOKUP(L255,price_all!$C$2:$E$105,3,FALSE)</f>
        <v>42201.62</v>
      </c>
      <c r="I255" s="7">
        <f>VLOOKUP(L255,price_select!$C$2:$E$105,3,FALSE)</f>
        <v>42218.01</v>
      </c>
      <c r="J255" s="7"/>
      <c r="K255" t="s">
        <v>260</v>
      </c>
      <c r="L255" t="str">
        <f t="shared" si="38"/>
        <v>44578</v>
      </c>
      <c r="O255" s="3" t="d">
        <v>2022-01-17T17:29:59.99999979045242400</v>
      </c>
      <c r="P255" s="9">
        <f t="shared" si="40"/>
        <v>-1.8885741265344591E-2</v>
      </c>
      <c r="Q255" s="9">
        <f t="shared" si="41"/>
        <v>-1.5768725361366642E-2</v>
      </c>
      <c r="R255" s="9">
        <f t="shared" si="42"/>
        <v>1.9759036144578301E-2</v>
      </c>
      <c r="S255" s="12">
        <f t="shared" si="55"/>
        <v>-2.0473863555390159E-2</v>
      </c>
      <c r="T255" s="10">
        <f t="shared" si="44"/>
        <v>1.5881222900455683E-3</v>
      </c>
      <c r="U255" s="10">
        <f t="shared" si="45"/>
        <v>4.7051381940235171E-3</v>
      </c>
      <c r="V255" s="10">
        <f t="shared" si="46"/>
        <v>4.0232899699968461E-2</v>
      </c>
      <c r="W255" s="12">
        <f t="shared" si="50"/>
        <v>-2.0236481782316074E-2</v>
      </c>
      <c r="X255" s="10">
        <f t="shared" si="51"/>
        <v>1.3507405169714826E-3</v>
      </c>
      <c r="Y255" s="10">
        <f t="shared" si="52"/>
        <v>4.4677564209494314E-3</v>
      </c>
      <c r="Z255" s="10">
        <f t="shared" si="53"/>
        <v>3.9995517926894375E-2</v>
      </c>
      <c r="AB255" s="14">
        <f t="shared" si="56"/>
        <v>6.9718309859154837E-2</v>
      </c>
      <c r="AC255" s="10">
        <f t="shared" si="54"/>
        <v>6.9718309859154837E-2</v>
      </c>
    </row>
    <row r="256" spans="1:29" x14ac:dyDescent="0.2">
      <c r="A256" s="3" t="d">
        <v>2022-01-18T17:29:59.99999979045242400</v>
      </c>
      <c r="B256" s="2">
        <v>10.16</v>
      </c>
      <c r="C256" s="2">
        <v>32776</v>
      </c>
      <c r="D256" s="2">
        <v>14.66</v>
      </c>
      <c r="E256" s="2">
        <v>71812</v>
      </c>
      <c r="F256">
        <v>42.32</v>
      </c>
      <c r="G256">
        <v>12085</v>
      </c>
      <c r="H256" s="7">
        <f>VLOOKUP(L256,price_all!$C$2:$E$105,3,FALSE)</f>
        <v>42360.92</v>
      </c>
      <c r="I256" s="7">
        <f>VLOOKUP(L256,price_select!$C$2:$E$105,3,FALSE)</f>
        <v>42369.74</v>
      </c>
      <c r="J256" s="7"/>
      <c r="K256" t="s">
        <v>261</v>
      </c>
      <c r="L256" t="str">
        <f t="shared" si="38"/>
        <v>44579</v>
      </c>
      <c r="O256" s="3" t="d">
        <v>2022-01-18T17:29:59.99999979045242400</v>
      </c>
      <c r="P256" s="9">
        <f t="shared" si="40"/>
        <v>-2.2136669874879722E-2</v>
      </c>
      <c r="Q256" s="9">
        <f t="shared" si="41"/>
        <v>-2.1361815754339153E-2</v>
      </c>
      <c r="R256" s="9">
        <f t="shared" si="42"/>
        <v>0</v>
      </c>
      <c r="S256" s="12">
        <f t="shared" si="55"/>
        <v>3.7747366096372303E-3</v>
      </c>
      <c r="T256" s="10">
        <f t="shared" si="44"/>
        <v>-2.5911406484516952E-2</v>
      </c>
      <c r="U256" s="10">
        <f t="shared" si="45"/>
        <v>-2.5136552363976383E-2</v>
      </c>
      <c r="V256" s="10">
        <f t="shared" si="46"/>
        <v>-3.7747366096372303E-3</v>
      </c>
      <c r="W256" s="12">
        <f t="shared" si="50"/>
        <v>3.5939638083366532E-3</v>
      </c>
      <c r="X256" s="10">
        <f t="shared" si="51"/>
        <v>-2.5730633683216375E-2</v>
      </c>
      <c r="Y256" s="10">
        <f t="shared" si="52"/>
        <v>-2.4955779562675806E-2</v>
      </c>
      <c r="Z256" s="10">
        <f t="shared" si="53"/>
        <v>-3.5939638083366532E-3</v>
      </c>
      <c r="AB256" s="14">
        <f t="shared" si="56"/>
        <v>7.3943661971830887E-2</v>
      </c>
      <c r="AC256" s="10">
        <f t="shared" si="54"/>
        <v>7.3943661971830887E-2</v>
      </c>
    </row>
    <row r="257" spans="1:29" x14ac:dyDescent="0.2">
      <c r="A257" s="3" t="d">
        <v>2022-01-19T17:29:59.99999979045242400</v>
      </c>
      <c r="B257" s="2">
        <v>10.24</v>
      </c>
      <c r="C257" s="2">
        <v>249751</v>
      </c>
      <c r="D257" s="2">
        <v>14.82</v>
      </c>
      <c r="E257" s="2">
        <v>60978</v>
      </c>
      <c r="F257">
        <v>41.53</v>
      </c>
      <c r="G257">
        <v>1129</v>
      </c>
      <c r="H257" s="7">
        <f>VLOOKUP(L257,price_all!$C$2:$E$105,3,FALSE)</f>
        <v>41670.85</v>
      </c>
      <c r="I257" s="7">
        <f>VLOOKUP(L257,price_select!$C$2:$E$105,3,FALSE)</f>
        <v>41674.269999999997</v>
      </c>
      <c r="J257" s="7"/>
      <c r="K257" t="s">
        <v>262</v>
      </c>
      <c r="L257" t="str">
        <f t="shared" si="38"/>
        <v>44580</v>
      </c>
      <c r="O257" s="3" t="d">
        <v>2022-01-19T17:29:59.99999979045242400</v>
      </c>
      <c r="P257" s="9">
        <f t="shared" si="40"/>
        <v>7.8740157480314821E-3</v>
      </c>
      <c r="Q257" s="9">
        <f t="shared" si="41"/>
        <v>1.0914051841746319E-2</v>
      </c>
      <c r="R257" s="9">
        <f t="shared" si="42"/>
        <v>-1.8667296786389342E-2</v>
      </c>
      <c r="S257" s="12">
        <f t="shared" si="55"/>
        <v>-1.6290250542245088E-2</v>
      </c>
      <c r="T257" s="10">
        <f t="shared" si="44"/>
        <v>2.416426629027657E-2</v>
      </c>
      <c r="U257" s="10">
        <f t="shared" si="45"/>
        <v>2.7204302383991408E-2</v>
      </c>
      <c r="V257" s="10">
        <f t="shared" si="46"/>
        <v>-2.3770462441442541E-3</v>
      </c>
      <c r="W257" s="12">
        <f t="shared" si="50"/>
        <v>-1.6414308891203988E-2</v>
      </c>
      <c r="X257" s="10">
        <f t="shared" si="51"/>
        <v>2.428832463923547E-2</v>
      </c>
      <c r="Y257" s="10">
        <f t="shared" si="52"/>
        <v>2.7328360732950308E-2</v>
      </c>
      <c r="Z257" s="10">
        <f t="shared" si="53"/>
        <v>-2.2529878951853544E-3</v>
      </c>
      <c r="AB257" s="14">
        <f t="shared" si="56"/>
        <v>7.8169014084506938E-2</v>
      </c>
      <c r="AC257" s="10">
        <f t="shared" si="54"/>
        <v>7.8169014084506938E-2</v>
      </c>
    </row>
    <row r="258" spans="1:29" x14ac:dyDescent="0.2">
      <c r="A258" s="3" t="d">
        <v>2022-01-20T17:29:59.99999979045242400</v>
      </c>
      <c r="B258" s="2">
        <v>10.59</v>
      </c>
      <c r="C258" s="2">
        <v>43515</v>
      </c>
      <c r="D258" s="2">
        <v>15.29</v>
      </c>
      <c r="E258" s="2">
        <v>15389</v>
      </c>
      <c r="F258">
        <v>42.75</v>
      </c>
      <c r="G258">
        <v>727</v>
      </c>
      <c r="H258" s="7">
        <f>VLOOKUP(L258,price_all!$C$2:$E$105,3,FALSE)</f>
        <v>40670.97</v>
      </c>
      <c r="I258" s="7">
        <f>VLOOKUP(L258,price_select!$C$2:$E$105,3,FALSE)</f>
        <v>40670.97</v>
      </c>
      <c r="J258" s="7"/>
      <c r="K258" t="s">
        <v>263</v>
      </c>
      <c r="L258" t="str">
        <f t="shared" si="38"/>
        <v>44581</v>
      </c>
      <c r="O258" s="3" t="d">
        <v>2022-01-20T17:29:59.99999979045242400</v>
      </c>
      <c r="P258" s="9">
        <f t="shared" si="40"/>
        <v>3.41796875E-2</v>
      </c>
      <c r="Q258" s="9">
        <f t="shared" si="41"/>
        <v>3.1713900134952677E-2</v>
      </c>
      <c r="R258" s="9">
        <f t="shared" si="42"/>
        <v>2.9376354442571584E-2</v>
      </c>
      <c r="S258" s="12">
        <f t="shared" si="55"/>
        <v>-2.3994710931022456E-2</v>
      </c>
      <c r="T258" s="10">
        <f t="shared" si="44"/>
        <v>5.8174398431022456E-2</v>
      </c>
      <c r="U258" s="10">
        <f t="shared" si="45"/>
        <v>5.5708611065975133E-2</v>
      </c>
      <c r="V258" s="10">
        <f t="shared" si="46"/>
        <v>5.337106537359404E-2</v>
      </c>
      <c r="W258" s="12">
        <f t="shared" si="50"/>
        <v>-2.4074806829249673E-2</v>
      </c>
      <c r="X258" s="10">
        <f t="shared" si="51"/>
        <v>5.8254494329249673E-2</v>
      </c>
      <c r="Y258" s="10">
        <f t="shared" si="52"/>
        <v>5.578870696420235E-2</v>
      </c>
      <c r="Z258" s="10">
        <f t="shared" si="53"/>
        <v>5.3451161271821257E-2</v>
      </c>
      <c r="AB258" s="14">
        <f t="shared" si="56"/>
        <v>8.2394366197182989E-2</v>
      </c>
      <c r="AC258" s="10">
        <f t="shared" si="54"/>
        <v>8.2394366197182989E-2</v>
      </c>
    </row>
    <row r="259" spans="1:29" x14ac:dyDescent="0.2">
      <c r="A259" s="3" t="d">
        <v>2022-01-21T17:29:59.99999979045242400</v>
      </c>
      <c r="B259" s="2">
        <v>9.49</v>
      </c>
      <c r="C259" s="2">
        <v>73575</v>
      </c>
      <c r="D259" s="2">
        <v>13.75</v>
      </c>
      <c r="E259" s="2">
        <v>527183</v>
      </c>
      <c r="F259">
        <v>38.33</v>
      </c>
      <c r="G259">
        <v>11331</v>
      </c>
      <c r="H259" s="7">
        <f>VLOOKUP(L259,price_all!$C$2:$E$105,3,FALSE)</f>
        <v>36445.31</v>
      </c>
      <c r="I259" s="7">
        <f>VLOOKUP(L259,price_select!$C$2:$E$105,3,FALSE)</f>
        <v>36456.94</v>
      </c>
      <c r="J259" s="7"/>
      <c r="K259" t="s">
        <v>264</v>
      </c>
      <c r="L259" t="str">
        <f t="shared" ref="L259:L274" si="57">_xlfn.VALUETOTEXT(K259)</f>
        <v>44582</v>
      </c>
      <c r="O259" s="3" t="d">
        <v>2022-01-21T17:29:59.99999979045242400</v>
      </c>
      <c r="P259" s="9">
        <f t="shared" si="40"/>
        <v>-0.10387157695939564</v>
      </c>
      <c r="Q259" s="9">
        <f t="shared" si="41"/>
        <v>-0.10071942446043158</v>
      </c>
      <c r="R259" s="9">
        <f t="shared" si="42"/>
        <v>-0.10339181286549715</v>
      </c>
      <c r="S259" s="12">
        <f t="shared" si="55"/>
        <v>-0.10389867760714833</v>
      </c>
      <c r="T259" s="10">
        <f t="shared" si="44"/>
        <v>2.7100647752686946E-5</v>
      </c>
      <c r="U259" s="10">
        <f t="shared" si="45"/>
        <v>3.1792531467167429E-3</v>
      </c>
      <c r="V259" s="10">
        <f t="shared" si="46"/>
        <v>5.0686474165118067E-4</v>
      </c>
      <c r="W259" s="12">
        <f t="shared" si="50"/>
        <v>-0.10361272426008028</v>
      </c>
      <c r="X259" s="10">
        <f t="shared" si="51"/>
        <v>-2.5885269931535948E-4</v>
      </c>
      <c r="Y259" s="10">
        <f t="shared" si="52"/>
        <v>2.8932997996486964E-3</v>
      </c>
      <c r="Z259" s="10">
        <f t="shared" si="53"/>
        <v>2.2091139458313425E-4</v>
      </c>
      <c r="AB259" s="14">
        <f t="shared" si="56"/>
        <v>8.661971830985904E-2</v>
      </c>
      <c r="AC259" s="10">
        <f t="shared" si="54"/>
        <v>8.661971830985904E-2</v>
      </c>
    </row>
    <row r="260" spans="1:29" x14ac:dyDescent="0.2">
      <c r="A260" s="3" t="d">
        <v>2022-01-24T17:29:59.99999979045242400</v>
      </c>
      <c r="B260" s="2">
        <v>8.36</v>
      </c>
      <c r="C260" s="2">
        <v>351757</v>
      </c>
      <c r="D260" s="2">
        <v>12.14</v>
      </c>
      <c r="E260" s="2">
        <v>571289</v>
      </c>
      <c r="F260">
        <v>33.64</v>
      </c>
      <c r="G260">
        <v>9147</v>
      </c>
      <c r="H260" s="7">
        <f>VLOOKUP(L260,price_all!$C$2:$E$105,3,FALSE)</f>
        <v>36681.29</v>
      </c>
      <c r="I260" s="7">
        <f>VLOOKUP(L260,price_select!$C$2:$E$105,3,FALSE)</f>
        <v>36693.32</v>
      </c>
      <c r="J260" s="7"/>
      <c r="K260" t="s">
        <v>265</v>
      </c>
      <c r="L260" t="str">
        <f t="shared" si="57"/>
        <v>44585</v>
      </c>
      <c r="O260" s="17" t="d">
        <v>2022-01-24T17:29:59.99999979045242400</v>
      </c>
      <c r="P260" s="9">
        <f t="shared" ref="P260:P274" si="58">B260/B259-1</f>
        <v>-0.1190727081138041</v>
      </c>
      <c r="Q260" s="9">
        <f t="shared" ref="Q260:Q274" si="59">D260/D259-1</f>
        <v>-0.11709090909090902</v>
      </c>
      <c r="R260" s="9">
        <f t="shared" ref="R260:R274" si="60">F260/F259-1</f>
        <v>-0.12235846595356115</v>
      </c>
      <c r="S260" s="21">
        <f t="shared" si="55"/>
        <v>6.4749071965639615E-3</v>
      </c>
      <c r="T260" s="18">
        <f t="shared" ref="T260:T274" si="61">P260-$S260</f>
        <v>-0.12554761531036807</v>
      </c>
      <c r="U260" s="18">
        <f t="shared" ref="U260:U274" si="62">Q260-$S260</f>
        <v>-0.12356581628747298</v>
      </c>
      <c r="V260" s="18">
        <f t="shared" ref="V260:V274" si="63">R260-$S260</f>
        <v>-0.12883337315012511</v>
      </c>
      <c r="W260" s="12">
        <f t="shared" si="50"/>
        <v>6.4838135071128011E-3</v>
      </c>
      <c r="X260" s="10">
        <f t="shared" si="51"/>
        <v>-0.12555652162091691</v>
      </c>
      <c r="Y260" s="10">
        <f t="shared" si="52"/>
        <v>-0.12357472259802182</v>
      </c>
      <c r="Z260" s="10">
        <f t="shared" si="53"/>
        <v>-0.12884227946067395</v>
      </c>
      <c r="AB260" s="14">
        <f t="shared" si="56"/>
        <v>9.084507042253509E-2</v>
      </c>
      <c r="AC260" s="10">
        <f t="shared" si="54"/>
        <v>9.084507042253509E-2</v>
      </c>
    </row>
    <row r="261" spans="1:29" x14ac:dyDescent="0.2">
      <c r="A261" s="3" t="d">
        <v>2022-01-25T17:29:59.99999979045242400</v>
      </c>
      <c r="B261" s="2">
        <v>9.0399999999999991</v>
      </c>
      <c r="C261" s="2">
        <v>359879</v>
      </c>
      <c r="D261" s="2">
        <v>12.99</v>
      </c>
      <c r="E261" s="2">
        <v>151669</v>
      </c>
      <c r="F261">
        <v>36.29</v>
      </c>
      <c r="G261">
        <v>3185</v>
      </c>
      <c r="H261" s="7">
        <f>VLOOKUP(L261,price_all!$C$2:$E$105,3,FALSE)</f>
        <v>36966.800000000003</v>
      </c>
      <c r="I261" s="7">
        <f>VLOOKUP(L261,price_select!$C$2:$E$105,3,FALSE)</f>
        <v>36980</v>
      </c>
      <c r="J261" s="7"/>
      <c r="K261" t="s">
        <v>266</v>
      </c>
      <c r="L261" t="str">
        <f t="shared" si="57"/>
        <v>44586</v>
      </c>
      <c r="O261" s="17" t="d">
        <v>2022-01-25T17:29:59.99999979045242400</v>
      </c>
      <c r="P261" s="9">
        <f t="shared" si="58"/>
        <v>8.1339712918660156E-2</v>
      </c>
      <c r="Q261" s="9">
        <f t="shared" si="59"/>
        <v>7.0016474464579925E-2</v>
      </c>
      <c r="R261" s="9">
        <f t="shared" si="60"/>
        <v>7.8775267538644389E-2</v>
      </c>
      <c r="S261" s="21">
        <f t="shared" si="55"/>
        <v>7.7835321494963416E-3</v>
      </c>
      <c r="T261" s="18">
        <f t="shared" si="61"/>
        <v>7.3556180769163815E-2</v>
      </c>
      <c r="U261" s="18">
        <f t="shared" si="62"/>
        <v>6.2232942315083584E-2</v>
      </c>
      <c r="V261" s="18">
        <f t="shared" si="63"/>
        <v>7.0991735389148047E-2</v>
      </c>
      <c r="W261" s="12">
        <f t="shared" si="50"/>
        <v>7.8128662110705793E-3</v>
      </c>
      <c r="X261" s="10">
        <f t="shared" si="51"/>
        <v>7.3526846707589577E-2</v>
      </c>
      <c r="Y261" s="10">
        <f t="shared" si="52"/>
        <v>6.2203608253509346E-2</v>
      </c>
      <c r="Z261" s="10">
        <f t="shared" si="53"/>
        <v>7.096240132757381E-2</v>
      </c>
      <c r="AB261" s="14">
        <f t="shared" si="56"/>
        <v>9.5070422535211141E-2</v>
      </c>
      <c r="AC261" s="10">
        <f t="shared" si="54"/>
        <v>9.5070422535211141E-2</v>
      </c>
    </row>
    <row r="262" spans="1:29" x14ac:dyDescent="0.2">
      <c r="A262" s="3" t="d">
        <v>2022-01-26T17:29:59.99999979045242400</v>
      </c>
      <c r="B262" s="2">
        <v>9.34</v>
      </c>
      <c r="C262" s="2">
        <v>115513</v>
      </c>
      <c r="D262" s="2">
        <v>13.49</v>
      </c>
      <c r="E262" s="2">
        <v>161177</v>
      </c>
      <c r="F262">
        <v>37.65</v>
      </c>
      <c r="G262">
        <v>5629</v>
      </c>
      <c r="H262" s="7">
        <f>VLOOKUP(L262,price_all!$C$2:$E$105,3,FALSE)</f>
        <v>36824.730000000003</v>
      </c>
      <c r="I262" s="7">
        <f>VLOOKUP(L262,price_select!$C$2:$E$105,3,FALSE)</f>
        <v>36829.32</v>
      </c>
      <c r="J262" s="7"/>
      <c r="K262" t="s">
        <v>267</v>
      </c>
      <c r="L262" t="str">
        <f t="shared" si="57"/>
        <v>44587</v>
      </c>
      <c r="O262" s="3" t="d">
        <v>2022-01-26T17:29:59.99999979045242400</v>
      </c>
      <c r="P262" s="9">
        <f t="shared" si="58"/>
        <v>3.3185840707964598E-2</v>
      </c>
      <c r="Q262" s="9">
        <f t="shared" si="59"/>
        <v>3.8491147036181728E-2</v>
      </c>
      <c r="R262" s="9">
        <f t="shared" si="60"/>
        <v>3.7475888674566082E-2</v>
      </c>
      <c r="S262" s="12">
        <f t="shared" si="55"/>
        <v>-3.8431782031443928E-3</v>
      </c>
      <c r="T262" s="10">
        <f t="shared" si="61"/>
        <v>3.7029018911108991E-2</v>
      </c>
      <c r="U262" s="10">
        <f t="shared" si="62"/>
        <v>4.233432523932612E-2</v>
      </c>
      <c r="V262" s="10">
        <f t="shared" si="63"/>
        <v>4.1319066877710475E-2</v>
      </c>
      <c r="W262" s="12">
        <f t="shared" si="50"/>
        <v>-4.0746349378042446E-3</v>
      </c>
      <c r="X262" s="10">
        <f t="shared" si="51"/>
        <v>3.7260475645768842E-2</v>
      </c>
      <c r="Y262" s="10">
        <f t="shared" si="52"/>
        <v>4.2565781973985972E-2</v>
      </c>
      <c r="Z262" s="10">
        <f t="shared" si="53"/>
        <v>4.1550523612370327E-2</v>
      </c>
      <c r="AB262" s="14">
        <f t="shared" si="56"/>
        <v>9.9295774647887192E-2</v>
      </c>
      <c r="AC262" s="10">
        <f t="shared" si="54"/>
        <v>9.9295774647887192E-2</v>
      </c>
    </row>
    <row r="263" spans="1:29" x14ac:dyDescent="0.2">
      <c r="A263" s="3" t="d">
        <v>2022-01-27T17:29:59.99999979045242400</v>
      </c>
      <c r="B263" s="2">
        <v>8.9700000000000006</v>
      </c>
      <c r="C263" s="2">
        <v>120801</v>
      </c>
      <c r="D263" s="2">
        <v>12.84</v>
      </c>
      <c r="E263" s="2">
        <v>59623</v>
      </c>
      <c r="F263">
        <v>36.22</v>
      </c>
      <c r="G263">
        <v>1769</v>
      </c>
      <c r="H263" s="7">
        <f>VLOOKUP(L263,price_all!$C$2:$E$105,3,FALSE)</f>
        <v>37185.89</v>
      </c>
      <c r="I263" s="7">
        <f>VLOOKUP(L263,price_select!$C$2:$E$105,3,FALSE)</f>
        <v>37188.370000000003</v>
      </c>
      <c r="J263" s="7"/>
      <c r="K263" t="s">
        <v>268</v>
      </c>
      <c r="L263" t="str">
        <f t="shared" si="57"/>
        <v>44588</v>
      </c>
      <c r="O263" s="3" t="d">
        <v>2022-01-27T17:29:59.99999979045242400</v>
      </c>
      <c r="P263" s="9">
        <f t="shared" si="58"/>
        <v>-3.9614561027837225E-2</v>
      </c>
      <c r="Q263" s="9">
        <f t="shared" si="59"/>
        <v>-4.8183839881393631E-2</v>
      </c>
      <c r="R263" s="9">
        <f t="shared" si="60"/>
        <v>-3.7981407702523229E-2</v>
      </c>
      <c r="S263" s="12">
        <f t="shared" si="55"/>
        <v>9.8075396615262544E-3</v>
      </c>
      <c r="T263" s="10">
        <f t="shared" si="61"/>
        <v>-4.942210068936348E-2</v>
      </c>
      <c r="U263" s="10">
        <f t="shared" si="62"/>
        <v>-5.7991379542919885E-2</v>
      </c>
      <c r="V263" s="10">
        <f t="shared" si="63"/>
        <v>-4.7788947364049483E-2</v>
      </c>
      <c r="W263" s="12">
        <f t="shared" si="50"/>
        <v>9.7490260477250956E-3</v>
      </c>
      <c r="X263" s="10">
        <f t="shared" si="51"/>
        <v>-4.9363587075562321E-2</v>
      </c>
      <c r="Y263" s="10">
        <f t="shared" si="52"/>
        <v>-5.7932865929118726E-2</v>
      </c>
      <c r="Z263" s="10">
        <f t="shared" si="53"/>
        <v>-4.7730433750248324E-2</v>
      </c>
      <c r="AB263" s="14">
        <f t="shared" si="56"/>
        <v>0.10352112676056324</v>
      </c>
      <c r="AC263" s="10">
        <f t="shared" si="54"/>
        <v>0.10352112676056324</v>
      </c>
    </row>
    <row r="264" spans="1:29" x14ac:dyDescent="0.2">
      <c r="A264" s="3" t="d">
        <v>2022-01-28T17:29:59.99999979045242400</v>
      </c>
      <c r="B264" s="2">
        <v>9.11</v>
      </c>
      <c r="C264" s="2">
        <v>44502</v>
      </c>
      <c r="D264" s="2">
        <v>13.05</v>
      </c>
      <c r="E264" s="2">
        <v>47376</v>
      </c>
      <c r="F264">
        <v>36.85</v>
      </c>
      <c r="G264">
        <v>860</v>
      </c>
      <c r="H264" s="7">
        <f>VLOOKUP(L264,price_all!$C$2:$E$105,3,FALSE)</f>
        <v>37716.559999999998</v>
      </c>
      <c r="I264" s="7">
        <f>VLOOKUP(L264,price_select!$C$2:$E$105,3,FALSE)</f>
        <v>37741.9</v>
      </c>
      <c r="J264" s="7"/>
      <c r="K264" t="s">
        <v>269</v>
      </c>
      <c r="L264" t="str">
        <f t="shared" si="57"/>
        <v>44589</v>
      </c>
      <c r="O264" s="3" t="d">
        <v>2022-01-28T17:29:59.99999979045242400</v>
      </c>
      <c r="P264" s="9">
        <f t="shared" si="58"/>
        <v>1.5607580824972045E-2</v>
      </c>
      <c r="Q264" s="9">
        <f t="shared" si="59"/>
        <v>1.6355140186915973E-2</v>
      </c>
      <c r="R264" s="9">
        <f t="shared" si="60"/>
        <v>1.7393705135284376E-2</v>
      </c>
      <c r="S264" s="12">
        <f t="shared" si="55"/>
        <v>1.4270735485959918E-2</v>
      </c>
      <c r="T264" s="10">
        <f t="shared" si="61"/>
        <v>1.3368453390121271E-3</v>
      </c>
      <c r="U264" s="10">
        <f t="shared" si="62"/>
        <v>2.0844047009560551E-3</v>
      </c>
      <c r="V264" s="10">
        <f t="shared" si="63"/>
        <v>3.1229696493244585E-3</v>
      </c>
      <c r="W264" s="12">
        <f t="shared" si="50"/>
        <v>1.4884492114066727E-2</v>
      </c>
      <c r="X264" s="10">
        <f t="shared" si="51"/>
        <v>7.2308871090531746E-4</v>
      </c>
      <c r="Y264" s="10">
        <f t="shared" si="52"/>
        <v>1.4706480728492455E-3</v>
      </c>
      <c r="Z264" s="10">
        <f t="shared" si="53"/>
        <v>2.5092130212176489E-3</v>
      </c>
      <c r="AB264" s="14">
        <f t="shared" si="56"/>
        <v>0.10774647887323929</v>
      </c>
      <c r="AC264" s="10">
        <f t="shared" si="54"/>
        <v>0.10774647887323929</v>
      </c>
    </row>
    <row r="265" spans="1:29" x14ac:dyDescent="0.2">
      <c r="A265" s="3" t="d">
        <v>2022-01-31T17:29:59.99999979045242400</v>
      </c>
      <c r="B265" s="2">
        <v>9.2799999999999994</v>
      </c>
      <c r="C265" s="2">
        <v>39288</v>
      </c>
      <c r="D265" s="2">
        <v>13.37</v>
      </c>
      <c r="E265" s="2">
        <v>12353</v>
      </c>
      <c r="F265">
        <v>37.380000000000003</v>
      </c>
      <c r="G265">
        <v>1180</v>
      </c>
      <c r="H265" s="7">
        <f>VLOOKUP(L265,price_all!$C$2:$E$105,3,FALSE)</f>
        <v>38482.26</v>
      </c>
      <c r="I265" s="7">
        <f>VLOOKUP(L265,price_select!$C$2:$E$105,3,FALSE)</f>
        <v>38491.93</v>
      </c>
      <c r="J265" s="7"/>
      <c r="K265" t="s">
        <v>270</v>
      </c>
      <c r="L265" t="str">
        <f t="shared" si="57"/>
        <v>44592</v>
      </c>
      <c r="O265" s="3" t="d">
        <v>2022-01-31T17:29:59.99999979045242400</v>
      </c>
      <c r="P265" s="9">
        <f t="shared" si="58"/>
        <v>1.8660812294182261E-2</v>
      </c>
      <c r="Q265" s="9">
        <f t="shared" si="59"/>
        <v>2.4521072796934718E-2</v>
      </c>
      <c r="R265" s="9">
        <f t="shared" si="60"/>
        <v>1.4382632293080011E-2</v>
      </c>
      <c r="S265" s="12">
        <f t="shared" si="55"/>
        <v>2.030142727756723E-2</v>
      </c>
      <c r="T265" s="10">
        <f t="shared" si="61"/>
        <v>-1.6406149833849692E-3</v>
      </c>
      <c r="U265" s="10">
        <f t="shared" si="62"/>
        <v>4.2196455193674876E-3</v>
      </c>
      <c r="V265" s="10">
        <f t="shared" si="63"/>
        <v>-5.918794984487219E-3</v>
      </c>
      <c r="W265" s="12">
        <f t="shared" si="50"/>
        <v>1.9872608427238703E-2</v>
      </c>
      <c r="X265" s="10">
        <f t="shared" si="51"/>
        <v>-1.211796133056442E-3</v>
      </c>
      <c r="Y265" s="10">
        <f t="shared" si="52"/>
        <v>4.6484643696960148E-3</v>
      </c>
      <c r="Z265" s="10">
        <f t="shared" si="53"/>
        <v>-5.4899761341586917E-3</v>
      </c>
      <c r="AB265" s="14">
        <f t="shared" si="56"/>
        <v>0.11197183098591534</v>
      </c>
      <c r="AC265" s="10">
        <f t="shared" si="54"/>
        <v>0.11197183098591534</v>
      </c>
    </row>
    <row r="266" spans="1:29" x14ac:dyDescent="0.2">
      <c r="A266" s="3" t="d">
        <v>2022-02-01T17:29:59.99999979045242400</v>
      </c>
      <c r="B266" s="2">
        <v>9.5299999999999994</v>
      </c>
      <c r="C266" s="2">
        <v>36931</v>
      </c>
      <c r="D266" s="2">
        <v>13.77</v>
      </c>
      <c r="E266" s="2">
        <v>40166</v>
      </c>
      <c r="F266">
        <v>38.22</v>
      </c>
      <c r="G266">
        <v>4216</v>
      </c>
      <c r="H266" s="7">
        <f>VLOOKUP(L266,price_all!$C$2:$E$105,3,FALSE)</f>
        <v>38713</v>
      </c>
      <c r="I266" s="7">
        <f>VLOOKUP(L266,price_select!$C$2:$E$105,3,FALSE)</f>
        <v>38716.879999999997</v>
      </c>
      <c r="J266" s="7"/>
      <c r="K266" t="s">
        <v>271</v>
      </c>
      <c r="L266" t="str">
        <f t="shared" si="57"/>
        <v>44593</v>
      </c>
      <c r="O266" s="3" t="d">
        <v>2022-02-01T17:29:59.99999979045242400</v>
      </c>
      <c r="P266" s="9">
        <f t="shared" si="58"/>
        <v>2.6939655172413701E-2</v>
      </c>
      <c r="Q266" s="9">
        <f t="shared" si="59"/>
        <v>2.9917726252804755E-2</v>
      </c>
      <c r="R266" s="9">
        <f t="shared" si="60"/>
        <v>2.2471910112359383E-2</v>
      </c>
      <c r="S266" s="12">
        <f t="shared" si="55"/>
        <v>5.9960095898732302E-3</v>
      </c>
      <c r="T266" s="10">
        <f t="shared" si="61"/>
        <v>2.0943645582540471E-2</v>
      </c>
      <c r="U266" s="10">
        <f t="shared" si="62"/>
        <v>2.3921716662931525E-2</v>
      </c>
      <c r="V266" s="10">
        <f t="shared" si="63"/>
        <v>1.6475900522486153E-2</v>
      </c>
      <c r="W266" s="12">
        <f t="shared" si="50"/>
        <v>5.844082123187766E-3</v>
      </c>
      <c r="X266" s="10">
        <f t="shared" si="51"/>
        <v>2.1095573049225935E-2</v>
      </c>
      <c r="Y266" s="10">
        <f t="shared" si="52"/>
        <v>2.4073644129616989E-2</v>
      </c>
      <c r="Z266" s="10">
        <f t="shared" si="53"/>
        <v>1.6627827989171617E-2</v>
      </c>
      <c r="AB266" s="14">
        <f t="shared" si="56"/>
        <v>0.11619718309859139</v>
      </c>
      <c r="AC266" s="10">
        <f t="shared" si="54"/>
        <v>0.11619718309859139</v>
      </c>
    </row>
    <row r="267" spans="1:29" x14ac:dyDescent="0.2">
      <c r="A267" s="3" t="d">
        <v>2022-02-02T17:29:59.99999979045242400</v>
      </c>
      <c r="B267" s="2">
        <v>9.14</v>
      </c>
      <c r="C267" s="2">
        <v>14548</v>
      </c>
      <c r="D267" s="2">
        <v>13.12</v>
      </c>
      <c r="E267" s="2">
        <v>53562</v>
      </c>
      <c r="F267">
        <v>36.96</v>
      </c>
      <c r="G267">
        <v>1542</v>
      </c>
      <c r="H267" s="7">
        <f>VLOOKUP(L267,price_all!$C$2:$E$105,3,FALSE)</f>
        <v>36903.300000000003</v>
      </c>
      <c r="I267" s="7">
        <f>VLOOKUP(L267,price_select!$C$2:$E$105,3,FALSE)</f>
        <v>36909.47</v>
      </c>
      <c r="J267" s="7"/>
      <c r="K267" t="s">
        <v>272</v>
      </c>
      <c r="L267" t="str">
        <f t="shared" si="57"/>
        <v>44594</v>
      </c>
      <c r="O267" s="3" t="d">
        <v>2022-02-02T17:29:59.99999979045242400</v>
      </c>
      <c r="P267" s="9">
        <f t="shared" si="58"/>
        <v>-4.0923399790136261E-2</v>
      </c>
      <c r="Q267" s="9">
        <f t="shared" si="59"/>
        <v>-4.7204066811910028E-2</v>
      </c>
      <c r="R267" s="9">
        <f t="shared" si="60"/>
        <v>-3.2967032967032961E-2</v>
      </c>
      <c r="S267" s="12">
        <f t="shared" si="55"/>
        <v>-4.6746570919329322E-2</v>
      </c>
      <c r="T267" s="10">
        <f t="shared" si="61"/>
        <v>5.823171129193061E-3</v>
      </c>
      <c r="U267" s="10">
        <f t="shared" si="62"/>
        <v>-4.57495892580706E-4</v>
      </c>
      <c r="V267" s="10">
        <f t="shared" si="63"/>
        <v>1.3779537952296361E-2</v>
      </c>
      <c r="W267" s="12">
        <f t="shared" si="50"/>
        <v>-4.6682738898382259E-2</v>
      </c>
      <c r="X267" s="10">
        <f t="shared" si="51"/>
        <v>5.7593391082459977E-3</v>
      </c>
      <c r="Y267" s="10">
        <f t="shared" si="52"/>
        <v>-5.213279135277693E-4</v>
      </c>
      <c r="Z267" s="10">
        <f t="shared" si="53"/>
        <v>1.3715705931349298E-2</v>
      </c>
      <c r="AB267" s="14">
        <f t="shared" si="56"/>
        <v>0.12042253521126745</v>
      </c>
      <c r="AC267" s="10">
        <f t="shared" si="54"/>
        <v>0.12042253521126745</v>
      </c>
    </row>
    <row r="268" spans="1:29" x14ac:dyDescent="0.2">
      <c r="A268" s="3" t="d">
        <v>2022-02-03T17:29:59.99999979045242400</v>
      </c>
      <c r="B268" s="2">
        <v>9.0399999999999991</v>
      </c>
      <c r="C268" s="2">
        <v>87614</v>
      </c>
      <c r="D268" s="2">
        <v>13.08</v>
      </c>
      <c r="E268" s="2">
        <v>98977</v>
      </c>
      <c r="F268">
        <v>36.28</v>
      </c>
      <c r="G268">
        <v>1009</v>
      </c>
      <c r="H268" s="7">
        <f>VLOOKUP(L268,price_all!$C$2:$E$105,3,FALSE)</f>
        <v>37311.61</v>
      </c>
      <c r="I268" s="7">
        <f>VLOOKUP(L268,price_select!$C$2:$E$105,3,FALSE)</f>
        <v>37324.400000000001</v>
      </c>
      <c r="J268" s="7"/>
      <c r="K268" t="s">
        <v>273</v>
      </c>
      <c r="L268" t="str">
        <f t="shared" si="57"/>
        <v>44595</v>
      </c>
      <c r="O268" s="3" t="d">
        <v>2022-02-03T17:29:59.99999979045242400</v>
      </c>
      <c r="P268" s="9">
        <f t="shared" si="58"/>
        <v>-1.0940919037199293E-2</v>
      </c>
      <c r="Q268" s="9">
        <f t="shared" si="59"/>
        <v>-3.0487804878047697E-3</v>
      </c>
      <c r="R268" s="9">
        <f t="shared" si="60"/>
        <v>-1.8398268398268414E-2</v>
      </c>
      <c r="S268" s="12">
        <f t="shared" ref="S268:S274" si="64">H268/H267-1</f>
        <v>1.1064322160890594E-2</v>
      </c>
      <c r="T268" s="10">
        <f t="shared" si="61"/>
        <v>-2.2005241198089887E-2</v>
      </c>
      <c r="U268" s="10">
        <f t="shared" si="62"/>
        <v>-1.4113102648695364E-2</v>
      </c>
      <c r="V268" s="10">
        <f t="shared" si="63"/>
        <v>-2.9462590559159008E-2</v>
      </c>
      <c r="W268" s="12">
        <f t="shared" ref="W268:W274" si="65">I268/I267-1</f>
        <v>1.1241830348688309E-2</v>
      </c>
      <c r="X268" s="10">
        <f t="shared" ref="X268:X274" si="66">P268-$W268</f>
        <v>-2.2182749385887601E-2</v>
      </c>
      <c r="Y268" s="10">
        <f t="shared" ref="Y268:Y274" si="67">Q268-$W268</f>
        <v>-1.4290610836493078E-2</v>
      </c>
      <c r="Z268" s="10">
        <f t="shared" ref="Z268:Z274" si="68">R268-$W268</f>
        <v>-2.9640098746956722E-2</v>
      </c>
      <c r="AB268" s="14">
        <f t="shared" si="56"/>
        <v>0.1246478873239435</v>
      </c>
      <c r="AC268" s="10">
        <f t="shared" ref="AC268:AC274" si="69">AB268</f>
        <v>0.1246478873239435</v>
      </c>
    </row>
    <row r="269" spans="1:29" x14ac:dyDescent="0.2">
      <c r="A269" s="3" t="d">
        <v>2022-02-04T17:29:59.99999979045242400</v>
      </c>
      <c r="B269" s="2">
        <v>9.89</v>
      </c>
      <c r="C269" s="2">
        <v>118374</v>
      </c>
      <c r="D269" s="2">
        <v>14.2</v>
      </c>
      <c r="E269" s="2">
        <v>107133</v>
      </c>
      <c r="F269">
        <v>39.78</v>
      </c>
      <c r="G269">
        <v>16468</v>
      </c>
      <c r="H269" s="7">
        <f>VLOOKUP(L269,price_all!$C$2:$E$105,3,FALSE)</f>
        <v>41574.25</v>
      </c>
      <c r="I269" s="7">
        <f>VLOOKUP(L269,price_select!$C$2:$E$105,3,FALSE)</f>
        <v>41603.46</v>
      </c>
      <c r="J269" s="7"/>
      <c r="K269" t="s">
        <v>274</v>
      </c>
      <c r="L269" t="str">
        <f t="shared" si="57"/>
        <v>44596</v>
      </c>
      <c r="O269" s="3" t="d">
        <v>2022-02-04T17:29:59.99999979045242400</v>
      </c>
      <c r="P269" s="9">
        <f t="shared" si="58"/>
        <v>9.4026548672566435E-2</v>
      </c>
      <c r="Q269" s="9">
        <f t="shared" si="59"/>
        <v>8.5626911314984566E-2</v>
      </c>
      <c r="R269" s="9">
        <f t="shared" si="60"/>
        <v>9.6471885336273377E-2</v>
      </c>
      <c r="S269" s="12">
        <f t="shared" si="64"/>
        <v>0.11424433306415893</v>
      </c>
      <c r="T269" s="10">
        <f t="shared" si="61"/>
        <v>-2.0217784391592497E-2</v>
      </c>
      <c r="U269" s="10">
        <f t="shared" si="62"/>
        <v>-2.8617421749174365E-2</v>
      </c>
      <c r="V269" s="10">
        <f t="shared" si="63"/>
        <v>-1.7772447727885554E-2</v>
      </c>
      <c r="W269" s="12">
        <f t="shared" si="65"/>
        <v>0.11464511150882517</v>
      </c>
      <c r="X269" s="10">
        <f t="shared" si="66"/>
        <v>-2.0618562836258736E-2</v>
      </c>
      <c r="Y269" s="10">
        <f t="shared" si="67"/>
        <v>-2.9018200193840604E-2</v>
      </c>
      <c r="Z269" s="10">
        <f t="shared" si="68"/>
        <v>-1.8173226172551793E-2</v>
      </c>
      <c r="AB269" s="14">
        <f t="shared" si="56"/>
        <v>0.12887323943661955</v>
      </c>
      <c r="AC269" s="10">
        <f t="shared" si="69"/>
        <v>0.12887323943661955</v>
      </c>
    </row>
    <row r="270" spans="1:29" x14ac:dyDescent="0.2">
      <c r="A270" s="3" t="d">
        <v>2022-02-07T17:29:59.99999979045242400</v>
      </c>
      <c r="B270" s="2">
        <v>10.73</v>
      </c>
      <c r="C270" s="2">
        <v>55820</v>
      </c>
      <c r="D270" s="2">
        <v>15.5</v>
      </c>
      <c r="E270" s="2">
        <v>183051</v>
      </c>
      <c r="F270">
        <v>43.23</v>
      </c>
      <c r="G270">
        <v>2001</v>
      </c>
      <c r="H270" s="7">
        <f>VLOOKUP(L270,price_all!$C$2:$E$105,3,FALSE)</f>
        <v>43841.760000000002</v>
      </c>
      <c r="I270" s="7">
        <f>VLOOKUP(L270,price_select!$C$2:$E$105,3,FALSE)</f>
        <v>43867.199999999997</v>
      </c>
      <c r="J270" s="7"/>
      <c r="K270" t="s">
        <v>275</v>
      </c>
      <c r="L270" t="str">
        <f t="shared" si="57"/>
        <v>44599</v>
      </c>
      <c r="O270" s="3" t="d">
        <v>2022-02-07T17:29:59.99999979045242400</v>
      </c>
      <c r="P270" s="9">
        <f t="shared" si="58"/>
        <v>8.4934277047522766E-2</v>
      </c>
      <c r="Q270" s="9">
        <f t="shared" si="59"/>
        <v>9.1549295774647987E-2</v>
      </c>
      <c r="R270" s="9">
        <f t="shared" si="60"/>
        <v>8.6726998491704288E-2</v>
      </c>
      <c r="S270" s="12">
        <f t="shared" si="64"/>
        <v>5.4541212409123574E-2</v>
      </c>
      <c r="T270" s="10">
        <f t="shared" si="61"/>
        <v>3.0393064638399192E-2</v>
      </c>
      <c r="U270" s="10">
        <f t="shared" si="62"/>
        <v>3.7008083365524413E-2</v>
      </c>
      <c r="V270" s="10">
        <f t="shared" si="63"/>
        <v>3.2185786082580714E-2</v>
      </c>
      <c r="W270" s="12">
        <f t="shared" si="65"/>
        <v>5.4412301284556541E-2</v>
      </c>
      <c r="X270" s="10">
        <f t="shared" si="66"/>
        <v>3.0521975762966225E-2</v>
      </c>
      <c r="Y270" s="10">
        <f t="shared" si="67"/>
        <v>3.7136994490091446E-2</v>
      </c>
      <c r="Z270" s="10">
        <f t="shared" si="68"/>
        <v>3.2314697207147747E-2</v>
      </c>
      <c r="AB270" s="14">
        <f t="shared" ref="AB270:AB274" si="70">AB269+$AB$202</f>
        <v>0.1330985915492956</v>
      </c>
      <c r="AC270" s="10">
        <f t="shared" si="69"/>
        <v>0.1330985915492956</v>
      </c>
    </row>
    <row r="271" spans="1:29" x14ac:dyDescent="0.2">
      <c r="A271" s="3" t="d">
        <v>2022-02-08T17:29:59.99999979045242400</v>
      </c>
      <c r="B271" s="2">
        <v>10.69</v>
      </c>
      <c r="C271" s="2">
        <v>44549</v>
      </c>
      <c r="D271" s="2">
        <v>15.36</v>
      </c>
      <c r="E271" s="2">
        <v>192768</v>
      </c>
      <c r="F271">
        <v>43.23</v>
      </c>
      <c r="G271">
        <v>20881</v>
      </c>
      <c r="H271" s="7">
        <f>VLOOKUP(L271,price_all!$C$2:$E$105,3,FALSE)</f>
        <v>44042.99</v>
      </c>
      <c r="I271" s="7">
        <f>VLOOKUP(L271,price_select!$C$2:$E$105,3,FALSE)</f>
        <v>44079.1</v>
      </c>
      <c r="J271" s="7"/>
      <c r="K271" t="s">
        <v>276</v>
      </c>
      <c r="L271" t="str">
        <f t="shared" si="57"/>
        <v>44600</v>
      </c>
      <c r="O271" s="3" t="d">
        <v>2022-02-08T17:29:59.99999979045242400</v>
      </c>
      <c r="P271" s="9">
        <f t="shared" si="58"/>
        <v>-3.7278657968313755E-3</v>
      </c>
      <c r="Q271" s="9">
        <f t="shared" si="59"/>
        <v>-9.0322580645161299E-3</v>
      </c>
      <c r="R271" s="9">
        <f t="shared" si="60"/>
        <v>0</v>
      </c>
      <c r="S271" s="12">
        <f t="shared" si="64"/>
        <v>4.5899160982587617E-3</v>
      </c>
      <c r="T271" s="10">
        <f t="shared" si="61"/>
        <v>-8.3177818950901372E-3</v>
      </c>
      <c r="U271" s="10">
        <f t="shared" si="62"/>
        <v>-1.3622174162774892E-2</v>
      </c>
      <c r="V271" s="10">
        <f t="shared" si="63"/>
        <v>-4.5899160982587617E-3</v>
      </c>
      <c r="W271" s="12">
        <f t="shared" si="65"/>
        <v>4.8304883831200573E-3</v>
      </c>
      <c r="X271" s="10">
        <f t="shared" si="66"/>
        <v>-8.5583541799514329E-3</v>
      </c>
      <c r="Y271" s="10">
        <f t="shared" si="67"/>
        <v>-1.3862746447636187E-2</v>
      </c>
      <c r="Z271" s="10">
        <f t="shared" si="68"/>
        <v>-4.8304883831200573E-3</v>
      </c>
      <c r="AB271" s="14">
        <f t="shared" si="70"/>
        <v>0.13732394366197165</v>
      </c>
      <c r="AC271" s="10">
        <f t="shared" si="69"/>
        <v>0.13732394366197165</v>
      </c>
    </row>
    <row r="272" spans="1:29" x14ac:dyDescent="0.2">
      <c r="A272" s="3" t="d">
        <v>2022-02-09T17:29:59.99999979045242400</v>
      </c>
      <c r="B272" s="2">
        <v>10.77</v>
      </c>
      <c r="C272" s="2">
        <v>630021</v>
      </c>
      <c r="D272" s="2">
        <v>15.49</v>
      </c>
      <c r="E272" s="2">
        <v>87741</v>
      </c>
      <c r="F272">
        <v>43.59</v>
      </c>
      <c r="G272">
        <v>287</v>
      </c>
      <c r="H272" s="7">
        <f>VLOOKUP(L272,price_all!$C$2:$E$105,3,FALSE)</f>
        <v>44412.03</v>
      </c>
      <c r="I272" s="7">
        <f>VLOOKUP(L272,price_select!$C$2:$E$105,3,FALSE)</f>
        <v>44416.35</v>
      </c>
      <c r="J272" s="7"/>
      <c r="K272" t="s">
        <v>277</v>
      </c>
      <c r="L272" t="str">
        <f t="shared" si="57"/>
        <v>44601</v>
      </c>
      <c r="O272" s="3" t="d">
        <v>2022-02-09T17:29:59.99999979045242400</v>
      </c>
      <c r="P272" s="9">
        <f t="shared" si="58"/>
        <v>7.4836295603368796E-3</v>
      </c>
      <c r="Q272" s="9">
        <f t="shared" si="59"/>
        <v>8.4635416666667407E-3</v>
      </c>
      <c r="R272" s="9">
        <f t="shared" si="60"/>
        <v>8.3275503122832717E-3</v>
      </c>
      <c r="S272" s="12">
        <f t="shared" si="64"/>
        <v>8.379085979403289E-3</v>
      </c>
      <c r="T272" s="10">
        <f t="shared" si="61"/>
        <v>-8.9545641906640938E-4</v>
      </c>
      <c r="U272" s="10">
        <f t="shared" si="62"/>
        <v>8.4455687263451651E-5</v>
      </c>
      <c r="V272" s="10">
        <f t="shared" si="63"/>
        <v>-5.1535667120017337E-5</v>
      </c>
      <c r="W272" s="12">
        <f t="shared" si="65"/>
        <v>7.6510182830411555E-3</v>
      </c>
      <c r="X272" s="10">
        <f t="shared" si="66"/>
        <v>-1.6738872270427585E-4</v>
      </c>
      <c r="Y272" s="10">
        <f t="shared" si="67"/>
        <v>8.1252338362558518E-4</v>
      </c>
      <c r="Z272" s="10">
        <f t="shared" si="68"/>
        <v>6.765320292421162E-4</v>
      </c>
      <c r="AB272" s="14">
        <f t="shared" si="70"/>
        <v>0.1415492957746477</v>
      </c>
      <c r="AC272" s="10">
        <f t="shared" si="69"/>
        <v>0.1415492957746477</v>
      </c>
    </row>
    <row r="273" spans="1:29" x14ac:dyDescent="0.2">
      <c r="A273" s="3" t="d">
        <v>2022-02-10T17:29:59.99999979045242400</v>
      </c>
      <c r="B273" s="2">
        <v>11.03</v>
      </c>
      <c r="C273" s="2">
        <v>83648</v>
      </c>
      <c r="D273" s="2">
        <v>16</v>
      </c>
      <c r="E273" s="2">
        <v>57543</v>
      </c>
      <c r="F273">
        <v>44.66</v>
      </c>
      <c r="G273">
        <v>5403</v>
      </c>
      <c r="H273" s="7">
        <f>VLOOKUP(L273,price_all!$C$2:$E$105,3,FALSE)</f>
        <v>43495.44</v>
      </c>
      <c r="I273" s="7">
        <f>VLOOKUP(L273,price_select!$C$2:$E$105,3,FALSE)</f>
        <v>43527.71</v>
      </c>
      <c r="J273" s="7"/>
      <c r="K273" t="s">
        <v>278</v>
      </c>
      <c r="L273" t="str">
        <f t="shared" si="57"/>
        <v>44602</v>
      </c>
      <c r="O273" s="3" t="d">
        <v>2022-02-10T17:29:59.99999979045242400</v>
      </c>
      <c r="P273" s="9">
        <f t="shared" si="58"/>
        <v>2.4141132776230201E-2</v>
      </c>
      <c r="Q273" s="9">
        <f t="shared" si="59"/>
        <v>3.2924467398321555E-2</v>
      </c>
      <c r="R273" s="9">
        <f t="shared" si="60"/>
        <v>2.4546914429914857E-2</v>
      </c>
      <c r="S273" s="12">
        <f t="shared" si="64"/>
        <v>-2.0638327047874161E-2</v>
      </c>
      <c r="T273" s="10">
        <f t="shared" si="61"/>
        <v>4.4779459824104362E-2</v>
      </c>
      <c r="U273" s="10">
        <f t="shared" si="62"/>
        <v>5.3562794446195716E-2</v>
      </c>
      <c r="V273" s="10">
        <f t="shared" si="63"/>
        <v>4.5185241477789018E-2</v>
      </c>
      <c r="W273" s="12">
        <f t="shared" si="65"/>
        <v>-2.0007046954556129E-2</v>
      </c>
      <c r="X273" s="10">
        <f t="shared" si="66"/>
        <v>4.414817973078633E-2</v>
      </c>
      <c r="Y273" s="10">
        <f t="shared" si="67"/>
        <v>5.2931514352877684E-2</v>
      </c>
      <c r="Z273" s="10">
        <f t="shared" si="68"/>
        <v>4.4553961384470986E-2</v>
      </c>
      <c r="AB273" s="14">
        <f t="shared" si="70"/>
        <v>0.14577464788732375</v>
      </c>
      <c r="AC273" s="10">
        <f t="shared" si="69"/>
        <v>0.14577464788732375</v>
      </c>
    </row>
    <row r="274" spans="1:29" x14ac:dyDescent="0.2">
      <c r="A274" s="3" t="d">
        <v>2022-02-11T17:29:59.99999979045242400</v>
      </c>
      <c r="B274" s="2">
        <v>10.68</v>
      </c>
      <c r="C274" s="2">
        <v>5688</v>
      </c>
      <c r="D274" s="2">
        <v>15.37</v>
      </c>
      <c r="E274" s="2">
        <v>52163</v>
      </c>
      <c r="F274">
        <v>43.07</v>
      </c>
      <c r="G274">
        <v>150</v>
      </c>
      <c r="H274" s="7">
        <f>VLOOKUP(L274,price_all!$C$2:$E$105,3,FALSE)</f>
        <v>42373.73</v>
      </c>
      <c r="I274" s="7">
        <f>VLOOKUP(L274,price_select!$C$2:$E$105,3,FALSE)</f>
        <v>42386.47</v>
      </c>
      <c r="J274" s="7"/>
      <c r="K274" t="s">
        <v>279</v>
      </c>
      <c r="L274" t="str">
        <f t="shared" si="57"/>
        <v>44603</v>
      </c>
      <c r="O274" s="3" t="d">
        <v>2022-02-11T17:29:59.99999979045242400</v>
      </c>
      <c r="P274" s="9">
        <f t="shared" si="58"/>
        <v>-3.1731640979147713E-2</v>
      </c>
      <c r="Q274" s="9">
        <f t="shared" si="59"/>
        <v>-3.9375000000000049E-2</v>
      </c>
      <c r="R274" s="9">
        <f t="shared" si="60"/>
        <v>-3.5602328705776953E-2</v>
      </c>
      <c r="S274" s="12">
        <f t="shared" si="64"/>
        <v>-2.5789140194926174E-2</v>
      </c>
      <c r="T274" s="10">
        <f t="shared" si="61"/>
        <v>-5.9425007842215383E-3</v>
      </c>
      <c r="U274" s="10">
        <f t="shared" si="62"/>
        <v>-1.3585859805073874E-2</v>
      </c>
      <c r="V274" s="10">
        <f t="shared" si="63"/>
        <v>-9.8131885108507788E-3</v>
      </c>
      <c r="W274" s="12">
        <f t="shared" si="65"/>
        <v>-2.6218700685149754E-2</v>
      </c>
      <c r="X274" s="10">
        <f t="shared" si="66"/>
        <v>-5.5129402939979588E-3</v>
      </c>
      <c r="Y274" s="10">
        <f t="shared" si="67"/>
        <v>-1.3156299314850295E-2</v>
      </c>
      <c r="Z274" s="10">
        <f t="shared" si="68"/>
        <v>-9.3836280206271994E-3</v>
      </c>
      <c r="AB274" s="14">
        <f t="shared" si="70"/>
        <v>0.1499999999999998</v>
      </c>
      <c r="AC274" s="10">
        <f t="shared" si="69"/>
        <v>0.1499999999999998</v>
      </c>
    </row>
  </sheetData>
  <pageMargins left="0.7" right="0.7" top="0.75" bottom="0.75" header="0.3" footer="0.3"/>
  <ignoredErrors>
    <ignoredError sqref="K2:K274" numberStoredAsText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BTC-USD</vt:lpstr>
      <vt:lpstr>price_select</vt:lpstr>
      <vt:lpstr>price_all</vt:lpstr>
      <vt:lpstr>SIX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LONGDEN Elaine</dc:creator>
  <cp:lastModifiedBy>LONGDEN Elaine</cp:lastModifiedBy>
  <dcterms:created xsi:type="dcterms:W3CDTF">2022-02-12T13:48:07Z</dcterms:created>
  <dcterms:modified xsi:type="dcterms:W3CDTF">2022-02-15T11:43:36Z</dcterms:modified>
</cp:coreProperties>
</file>