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sorbance 1_01" sheetId="1" state="visible" r:id="rId3"/>
    <sheet name="Calculations" sheetId="2" state="visible" r:id="rId4"/>
    <sheet name="Result summary" sheetId="3" state="visible" r:id="rId5"/>
    <sheet name="General information" sheetId="4" state="visible" r:id="rId6"/>
    <sheet name="Session information" sheetId="5" state="visible" r:id="rId7"/>
    <sheet name="Instrument information" sheetId="6" state="visible" r:id="rId8"/>
    <sheet name="Protocol parameters" sheetId="7" state="visible" r:id="rId9"/>
    <sheet name="Run log" sheetId="8" state="visible" r:id="rId10"/>
    <sheet name="Layout definition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<sst xmlns="http://schemas.openxmlformats.org/spreadsheetml/2006/main" count="146" uniqueCount="102">
  <si>
    <t xml:space="preserve">Measurement results</t>
  </si>
  <si>
    <t xml:space="preserve">9AM BENCH 16 HH ATJY.skax</t>
  </si>
  <si>
    <t xml:space="preserve">12/09/2022 12:06:59 PM</t>
  </si>
  <si>
    <t xml:space="preserve"> </t>
  </si>
  <si>
    <t xml:space="preserve">Absorbance 1</t>
  </si>
  <si>
    <t xml:space="preserve">Wavelength: 550 nm</t>
  </si>
  <si>
    <t xml:space="preserve">Plate 1</t>
  </si>
  <si>
    <t xml:space="preserve">Abs</t>
  </si>
  <si>
    <t xml:space="preserve">-</t>
  </si>
  <si>
    <t xml:space="preserve">+</t>
  </si>
  <si>
    <t xml:space="preserve">ASP H</t>
  </si>
  <si>
    <t xml:space="preserve">ASP L</t>
  </si>
  <si>
    <t xml:space="preserve">TUM H</t>
  </si>
  <si>
    <t xml:space="preserve">TUM L</t>
  </si>
  <si>
    <t xml:space="preserve">Sample</t>
  </si>
  <si>
    <t xml:space="preserve">A</t>
  </si>
  <si>
    <t xml:space="preserve">B</t>
  </si>
  <si>
    <t xml:space="preserve">C</t>
  </si>
  <si>
    <t xml:space="preserve">Green- Test samples</t>
  </si>
  <si>
    <t xml:space="preserve">D</t>
  </si>
  <si>
    <t xml:space="preserve">Yellow Standard</t>
  </si>
  <si>
    <t xml:space="preserve">E</t>
  </si>
  <si>
    <t xml:space="preserve">Grey- Blank</t>
  </si>
  <si>
    <t xml:space="preserve">F</t>
  </si>
  <si>
    <t xml:space="preserve">G</t>
  </si>
  <si>
    <t xml:space="preserve">H</t>
  </si>
  <si>
    <t xml:space="preserve">Autoloading range A1 - M28</t>
  </si>
  <si>
    <t xml:space="preserve">Std </t>
  </si>
  <si>
    <t xml:space="preserve">NO Amount</t>
  </si>
  <si>
    <t xml:space="preserve">average</t>
  </si>
  <si>
    <t xml:space="preserve">normalised to the blank</t>
  </si>
  <si>
    <t xml:space="preserve">y. = 0.0031x +0.0805</t>
  </si>
  <si>
    <t xml:space="preserve">y-0.0805 = 0.0031x + 0.0805-0.0805</t>
  </si>
  <si>
    <t xml:space="preserve">y-0.0805 = 0.0031x </t>
  </si>
  <si>
    <t xml:space="preserve">Average</t>
  </si>
  <si>
    <t xml:space="preserve">STD</t>
  </si>
  <si>
    <t xml:space="preserve">Average corrected</t>
  </si>
  <si>
    <t xml:space="preserve">(y-0.0805)/0.0031= (0.0031x)/0.0031</t>
  </si>
  <si>
    <t xml:space="preserve">media</t>
  </si>
  <si>
    <t xml:space="preserve">LPS</t>
  </si>
  <si>
    <t xml:space="preserve">LPS + H Asp</t>
  </si>
  <si>
    <t xml:space="preserve">LPS + low Asp</t>
  </si>
  <si>
    <t xml:space="preserve">H Asp no LPS</t>
  </si>
  <si>
    <t xml:space="preserve">LPS + H Tum</t>
  </si>
  <si>
    <t xml:space="preserve">LPS + L tum</t>
  </si>
  <si>
    <t xml:space="preserve">H TUM</t>
  </si>
  <si>
    <t xml:space="preserve">Normalised to the blank</t>
  </si>
  <si>
    <t xml:space="preserve">y = 0.0031+0.0381X</t>
  </si>
  <si>
    <t xml:space="preserve">x=(y-0.0031)/-0.0381.</t>
  </si>
  <si>
    <t xml:space="preserve">Figure 1 Averaged</t>
  </si>
  <si>
    <t xml:space="preserve">Figure with normalised data</t>
  </si>
  <si>
    <t xml:space="preserve">Results summary</t>
  </si>
  <si>
    <t xml:space="preserve">NO</t>
  </si>
  <si>
    <t xml:space="preserve">Blanked to 0</t>
  </si>
  <si>
    <t xml:space="preserve">No results</t>
  </si>
  <si>
    <t xml:space="preserve">blanked</t>
  </si>
  <si>
    <t xml:space="preserve">General information</t>
  </si>
  <si>
    <t xml:space="preserve">Software version</t>
  </si>
  <si>
    <t xml:space="preserve">SkanIt Software 6.0 for Microplate Readers RE, ver. 6.0.0.44</t>
  </si>
  <si>
    <t xml:space="preserve">Optical response compensation</t>
  </si>
  <si>
    <t xml:space="preserve">Yes</t>
  </si>
  <si>
    <t xml:space="preserve">Session information</t>
  </si>
  <si>
    <t xml:space="preserve">Session name</t>
  </si>
  <si>
    <t xml:space="preserve">Session notes</t>
  </si>
  <si>
    <t xml:space="preserve">SkanIt Software for Microplate Readers RE, ver. 6.0.0.44</t>
  </si>
  <si>
    <t xml:space="preserve">Execution time</t>
  </si>
  <si>
    <t xml:space="preserve">User</t>
  </si>
  <si>
    <t xml:space="preserve">SCI0701020C01\Student</t>
  </si>
  <si>
    <t xml:space="preserve">Instrument information</t>
  </si>
  <si>
    <t xml:space="preserve">Name</t>
  </si>
  <si>
    <t xml:space="preserve">Multiskan Sky</t>
  </si>
  <si>
    <t xml:space="preserve">ESW version</t>
  </si>
  <si>
    <t xml:space="preserve">1.00.55</t>
  </si>
  <si>
    <t xml:space="preserve">Serial number</t>
  </si>
  <si>
    <t xml:space="preserve">1530-800321B</t>
  </si>
  <si>
    <t xml:space="preserve">Instrument modules</t>
  </si>
  <si>
    <t xml:space="preserve">Incubator</t>
  </si>
  <si>
    <t xml:space="preserve">Cuvette</t>
  </si>
  <si>
    <t xml:space="preserve">No</t>
  </si>
  <si>
    <t xml:space="preserve">Protocol parameters</t>
  </si>
  <si>
    <t xml:space="preserve">Check temperature at start [°C]</t>
  </si>
  <si>
    <t xml:space="preserve">Wavelength [nm]</t>
  </si>
  <si>
    <t xml:space="preserve">550</t>
  </si>
  <si>
    <t xml:space="preserve">Use transmittance</t>
  </si>
  <si>
    <t xml:space="preserve">Measurement mode</t>
  </si>
  <si>
    <t xml:space="preserve">Fast</t>
  </si>
  <si>
    <t xml:space="preserve">Pathlength correction</t>
  </si>
  <si>
    <t xml:space="preserve">Run log</t>
  </si>
  <si>
    <t xml:space="preserve">Time</t>
  </si>
  <si>
    <t xml:space="preserve">Event</t>
  </si>
  <si>
    <t xml:space="preserve">Information</t>
  </si>
  <si>
    <t xml:space="preserve">Session 9AM BENCH 16 HH ATJY.skax started</t>
  </si>
  <si>
    <t xml:space="preserve">Temperature</t>
  </si>
  <si>
    <t xml:space="preserve">22.6°C</t>
  </si>
  <si>
    <t xml:space="preserve">12/09/2022 12:07:01 PM</t>
  </si>
  <si>
    <t xml:space="preserve">Step Absorbance 1 started</t>
  </si>
  <si>
    <t xml:space="preserve">12/09/2022 12:07:08 PM</t>
  </si>
  <si>
    <t xml:space="preserve">Step Absorbance 1 ended</t>
  </si>
  <si>
    <t xml:space="preserve">12/09/2022 12:07:11 PM</t>
  </si>
  <si>
    <t xml:space="preserve">Session 9AM BENCH 16 HH ATJY.skax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</si>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</sst>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16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0.25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2BD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64675680301"/>
          <c:y val="0.208731537793223"/>
          <c:w val="0.839466027725484"/>
          <c:h val="0.72078627280625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cap="rnd" w="19080">
              <a:solidFill>
                <a:srgbClr val="4a82bd"/>
              </a:solidFill>
              <a:round/>
            </a:ln>
          </c:spPr>
          <c:marker>
            <c:symbol val="circle"/>
            <c:size val="5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a82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Calculations!$D$2:$D$11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</c:numCache>
            </c:numRef>
          </c:xVal>
          <c:yVal>
            <c:numRef>
              <c:f>Calculations!$E$2:$E$11</c:f>
              <c:numCache>
                <c:formatCode>0.0000</c:formatCode>
                <c:ptCount val="10"/>
                <c:pt idx="0">
                  <c:v>0.04245</c:v>
                </c:pt>
                <c:pt idx="1">
                  <c:v>0.0761</c:v>
                </c:pt>
                <c:pt idx="2">
                  <c:v>0.0985</c:v>
                </c:pt>
                <c:pt idx="3">
                  <c:v>0.12935</c:v>
                </c:pt>
                <c:pt idx="4">
                  <c:v>0.21135</c:v>
                </c:pt>
                <c:pt idx="5">
                  <c:v>0.27735</c:v>
                </c:pt>
                <c:pt idx="6">
                  <c:v>0.36715</c:v>
                </c:pt>
                <c:pt idx="7">
                  <c:v>0.42285</c:v>
                </c:pt>
                <c:pt idx="8">
                  <c:v>0.76085</c:v>
                </c:pt>
                <c:pt idx="9">
                  <c:v>1.3008</c:v>
                </c:pt>
              </c:numCache>
            </c:numRef>
          </c:yVal>
          <c:smooth val="1"/>
        </c:ser>
        <c:axId val="39994025"/>
        <c:axId val="423658"/>
      </c:scatterChart>
      <c:valAx>
        <c:axId val="399940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658"/>
        <c:crosses val="autoZero"/>
        <c:crossBetween val="midCat"/>
      </c:valAx>
      <c:valAx>
        <c:axId val="423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940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cap="rnd" w="19080">
              <a:solidFill>
                <a:srgbClr val="4a82bd"/>
              </a:solidFill>
              <a:round/>
            </a:ln>
          </c:spPr>
          <c:marker>
            <c:symbol val="circle"/>
            <c:size val="5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a82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Calculations!$D$2:$D$11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</c:numCache>
            </c:numRef>
          </c:xVal>
          <c:yVal>
            <c:numRef>
              <c:f>Calculations!$F$2:$F$11</c:f>
              <c:numCache>
                <c:formatCode>0.0000</c:formatCode>
                <c:ptCount val="10"/>
                <c:pt idx="0">
                  <c:v>0</c:v>
                </c:pt>
                <c:pt idx="1">
                  <c:v>0.03365</c:v>
                </c:pt>
                <c:pt idx="2">
                  <c:v>0.05605</c:v>
                </c:pt>
                <c:pt idx="3">
                  <c:v>0.0869</c:v>
                </c:pt>
                <c:pt idx="4">
                  <c:v>0.1689</c:v>
                </c:pt>
                <c:pt idx="5">
                  <c:v>0.2349</c:v>
                </c:pt>
                <c:pt idx="6">
                  <c:v>0.3247</c:v>
                </c:pt>
                <c:pt idx="7">
                  <c:v>0.3804</c:v>
                </c:pt>
                <c:pt idx="8">
                  <c:v>0.7184</c:v>
                </c:pt>
                <c:pt idx="9">
                  <c:v>1.25835</c:v>
                </c:pt>
              </c:numCache>
            </c:numRef>
          </c:yVal>
          <c:smooth val="1"/>
        </c:ser>
        <c:axId val="31989948"/>
        <c:axId val="99277781"/>
      </c:scatterChart>
      <c:valAx>
        <c:axId val="319899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77781"/>
        <c:crosses val="autoZero"/>
        <c:crossBetween val="midCat"/>
      </c:valAx>
      <c:valAx>
        <c:axId val="99277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899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cap="rnd" w="19080">
              <a:solidFill>
                <a:srgbClr val="4a82bd"/>
              </a:solidFill>
              <a:round/>
            </a:ln>
          </c:spPr>
          <c:marker>
            <c:symbol val="circle"/>
            <c:size val="5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a82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'Result summary'!$D$3:$D$12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</c:numCache>
            </c:numRef>
          </c:xVal>
          <c:yVal>
            <c:numRef>
              <c:f>'Result summary'!$E$3:$E$12</c:f>
              <c:numCache>
                <c:formatCode>0.0000</c:formatCode>
                <c:ptCount val="10"/>
                <c:pt idx="0">
                  <c:v>0.04245</c:v>
                </c:pt>
                <c:pt idx="1">
                  <c:v>0.0761</c:v>
                </c:pt>
                <c:pt idx="2">
                  <c:v>0.0985</c:v>
                </c:pt>
                <c:pt idx="3">
                  <c:v>0.12935</c:v>
                </c:pt>
                <c:pt idx="4">
                  <c:v>0.21135</c:v>
                </c:pt>
                <c:pt idx="5">
                  <c:v>0.27735</c:v>
                </c:pt>
                <c:pt idx="6">
                  <c:v>0.36715</c:v>
                </c:pt>
                <c:pt idx="7">
                  <c:v>0.42285</c:v>
                </c:pt>
                <c:pt idx="8">
                  <c:v>0.76085</c:v>
                </c:pt>
                <c:pt idx="9">
                  <c:v>1.3008</c:v>
                </c:pt>
              </c:numCache>
            </c:numRef>
          </c:yVal>
          <c:smooth val="1"/>
        </c:ser>
        <c:axId val="39988757"/>
        <c:axId val="9192046"/>
      </c:scatterChart>
      <c:valAx>
        <c:axId val="399887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2046"/>
        <c:crosses val="autoZero"/>
        <c:crossBetween val="midCat"/>
      </c:valAx>
      <c:valAx>
        <c:axId val="9192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887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cap="rnd" w="19080">
              <a:solidFill>
                <a:srgbClr val="4a82bd"/>
              </a:solidFill>
              <a:round/>
            </a:ln>
          </c:spPr>
          <c:marker>
            <c:symbol val="circle"/>
            <c:size val="5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a82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'Result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</c:numCache>
            </c:numRef>
          </c:xVal>
          <c:yVal>
            <c:numRef>
              <c:f>'Result summary'!$H$3:$H$12</c:f>
              <c:numCache>
                <c:formatCode>General</c:formatCode>
                <c:ptCount val="10"/>
                <c:pt idx="0">
                  <c:v>0</c:v>
                </c:pt>
                <c:pt idx="1">
                  <c:v>0.03365</c:v>
                </c:pt>
                <c:pt idx="2">
                  <c:v>0.05605</c:v>
                </c:pt>
                <c:pt idx="3">
                  <c:v>0.0869</c:v>
                </c:pt>
                <c:pt idx="4">
                  <c:v>0.1689</c:v>
                </c:pt>
                <c:pt idx="5">
                  <c:v>0.2349</c:v>
                </c:pt>
                <c:pt idx="6">
                  <c:v>0.3247</c:v>
                </c:pt>
                <c:pt idx="7">
                  <c:v>0.3804</c:v>
                </c:pt>
                <c:pt idx="8">
                  <c:v>0.7184</c:v>
                </c:pt>
                <c:pt idx="9">
                  <c:v>1.25835</c:v>
                </c:pt>
              </c:numCache>
            </c:numRef>
          </c:yVal>
          <c:smooth val="1"/>
        </c:ser>
        <c:axId val="68011523"/>
        <c:axId val="77295454"/>
      </c:scatterChart>
      <c:valAx>
        <c:axId val="680115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95454"/>
        <c:crosses val="autoZero"/>
        <c:crossBetween val="midCat"/>
      </c:valAx>
      <c:valAx>
        <c:axId val="772954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115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355680</xdr:colOff>
      <xdr:row>15</xdr:row>
      <xdr:rowOff>50760</xdr:rowOff>
    </xdr:from>
    <xdr:to>
      <xdr:col>19</xdr:col>
      <xdr:colOff>47520</xdr:colOff>
      <xdr:row>34</xdr:row>
      <xdr:rowOff>88560</xdr:rowOff>
    </xdr:to>
    <xdr:graphicFrame>
      <xdr:nvGraphicFramePr>
        <xdr:cNvPr id="0" name="Chart 1"/>
        <xdr:cNvGraphicFramePr/>
      </xdr:nvGraphicFramePr>
      <xdr:xfrm>
        <a:off x="12072240" y="3180600"/>
        <a:ext cx="420660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654120</xdr:colOff>
      <xdr:row>36</xdr:row>
      <xdr:rowOff>120600</xdr:rowOff>
    </xdr:from>
    <xdr:to>
      <xdr:col>20</xdr:col>
      <xdr:colOff>272880</xdr:colOff>
      <xdr:row>50</xdr:row>
      <xdr:rowOff>158400</xdr:rowOff>
    </xdr:to>
    <xdr:graphicFrame>
      <xdr:nvGraphicFramePr>
        <xdr:cNvPr id="1" name="Chart 2"/>
        <xdr:cNvGraphicFramePr/>
      </xdr:nvGraphicFramePr>
      <xdr:xfrm>
        <a:off x="13123080" y="6850800"/>
        <a:ext cx="4133520" cy="23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311040</xdr:colOff>
      <xdr:row>2</xdr:row>
      <xdr:rowOff>165240</xdr:rowOff>
    </xdr:from>
    <xdr:to>
      <xdr:col>18</xdr:col>
      <xdr:colOff>45720</xdr:colOff>
      <xdr:row>17</xdr:row>
      <xdr:rowOff>50760</xdr:rowOff>
    </xdr:to>
    <xdr:graphicFrame>
      <xdr:nvGraphicFramePr>
        <xdr:cNvPr id="2" name="Chart 2"/>
        <xdr:cNvGraphicFramePr/>
      </xdr:nvGraphicFramePr>
      <xdr:xfrm>
        <a:off x="8084880" y="546120"/>
        <a:ext cx="4255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355680</xdr:colOff>
      <xdr:row>21</xdr:row>
      <xdr:rowOff>114480</xdr:rowOff>
    </xdr:from>
    <xdr:to>
      <xdr:col>18</xdr:col>
      <xdr:colOff>37800</xdr:colOff>
      <xdr:row>35</xdr:row>
      <xdr:rowOff>190440</xdr:rowOff>
    </xdr:to>
    <xdr:graphicFrame>
      <xdr:nvGraphicFramePr>
        <xdr:cNvPr id="3" name="Chart 7"/>
        <xdr:cNvGraphicFramePr/>
      </xdr:nvGraphicFramePr>
      <xdr:xfrm>
        <a:off x="8129520" y="4115160"/>
        <a:ext cx="4202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22.83"/>
    <col collapsed="false" customWidth="true" hidden="false" outlineLevel="0" max="13" min="2" style="0" width="7.83"/>
  </cols>
  <sheetData>
    <row r="1" customFormat="false" ht="15" hidden="false" customHeight="true" outlineLevel="0" collapsed="false">
      <c r="A1" s="0" t="s">
        <v>0</v>
      </c>
    </row>
    <row r="2" customFormat="false" ht="15" hidden="false" customHeight="true" outlineLevel="0" collapsed="false">
      <c r="A2" s="0" t="s">
        <v>1</v>
      </c>
    </row>
    <row r="3" customFormat="false" ht="15" hidden="false" customHeight="true" outlineLevel="0" collapsed="false">
      <c r="A3" s="0" t="s">
        <v>2</v>
      </c>
    </row>
    <row r="4" customFormat="false" ht="15" hidden="false" customHeight="true" outlineLevel="0" collapsed="false">
      <c r="A4" s="0" t="s">
        <v>3</v>
      </c>
    </row>
    <row r="5" customFormat="false" ht="15" hidden="false" customHeight="true" outlineLevel="0" collapsed="false">
      <c r="A5" s="0" t="s">
        <v>4</v>
      </c>
    </row>
    <row r="6" customFormat="false" ht="15" hidden="false" customHeight="true" outlineLevel="0" collapsed="false">
      <c r="A6" s="0" t="s">
        <v>5</v>
      </c>
    </row>
    <row r="7" customFormat="false" ht="15" hidden="false" customHeight="true" outlineLevel="0" collapsed="false">
      <c r="A7" s="0" t="s">
        <v>3</v>
      </c>
    </row>
    <row r="8" customFormat="false" ht="15" hidden="false" customHeight="true" outlineLevel="0" collapsed="false">
      <c r="A8" s="0" t="s">
        <v>6</v>
      </c>
    </row>
    <row r="9" customFormat="false" ht="15" hidden="false" customHeight="true" outlineLevel="0" collapsed="false">
      <c r="A9" s="0" t="s">
        <v>3</v>
      </c>
    </row>
    <row r="10" customFormat="false" ht="15" hidden="false" customHeight="tru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true" outlineLevel="0" collapsed="false">
      <c r="A11" s="0" t="s">
        <v>8</v>
      </c>
      <c r="B11" s="2" t="n">
        <v>0.0694</v>
      </c>
      <c r="C11" s="2" t="n">
        <v>0.0666</v>
      </c>
      <c r="D11" s="2" t="n">
        <v>0.0763</v>
      </c>
      <c r="E11" s="3" t="n">
        <v>0.0816</v>
      </c>
      <c r="F11" s="3" t="n">
        <v>0.0706</v>
      </c>
      <c r="G11" s="3" t="n">
        <v>1.3051</v>
      </c>
      <c r="H11" s="3" t="n">
        <v>1.2965</v>
      </c>
      <c r="I11" s="4" t="n">
        <v>0.0466</v>
      </c>
      <c r="J11" s="4" t="n">
        <v>0.0475</v>
      </c>
      <c r="K11" s="4" t="n">
        <v>0.0638</v>
      </c>
      <c r="L11" s="4" t="n">
        <v>0.0476</v>
      </c>
      <c r="M11" s="4" t="n">
        <v>0.048</v>
      </c>
    </row>
    <row r="12" customFormat="false" ht="15" hidden="false" customHeight="true" outlineLevel="0" collapsed="false">
      <c r="A12" s="0" t="s">
        <v>9</v>
      </c>
      <c r="B12" s="2" t="n">
        <v>0.1386</v>
      </c>
      <c r="C12" s="2" t="n">
        <v>0.1433</v>
      </c>
      <c r="D12" s="2" t="n">
        <v>0.1417</v>
      </c>
      <c r="E12" s="3" t="n">
        <v>0.109</v>
      </c>
      <c r="F12" s="3" t="n">
        <v>0.088</v>
      </c>
      <c r="G12" s="5" t="n">
        <v>0.0418</v>
      </c>
      <c r="H12" s="5" t="n">
        <v>0.0431</v>
      </c>
      <c r="I12" s="4" t="n">
        <v>0.0479</v>
      </c>
      <c r="J12" s="4" t="n">
        <v>0.0563</v>
      </c>
      <c r="K12" s="4" t="n">
        <v>0.0517</v>
      </c>
      <c r="L12" s="4" t="n">
        <v>0.0524</v>
      </c>
      <c r="M12" s="4" t="n">
        <v>0.049</v>
      </c>
    </row>
    <row r="13" customFormat="false" ht="15" hidden="false" customHeight="true" outlineLevel="0" collapsed="false">
      <c r="A13" s="0" t="s">
        <v>10</v>
      </c>
      <c r="B13" s="2" t="n">
        <v>0.1581</v>
      </c>
      <c r="C13" s="2" t="n">
        <v>0.1389</v>
      </c>
      <c r="D13" s="2" t="n">
        <v>0.1324</v>
      </c>
      <c r="E13" s="3" t="n">
        <v>0.132</v>
      </c>
      <c r="F13" s="3" t="n">
        <v>0.1267</v>
      </c>
      <c r="G13" s="4" t="n">
        <v>0.0414</v>
      </c>
      <c r="H13" s="4" t="n">
        <v>0.042</v>
      </c>
      <c r="I13" s="4" t="n">
        <v>0.0468</v>
      </c>
      <c r="J13" s="4" t="n">
        <v>0.0504</v>
      </c>
      <c r="K13" s="4" t="n">
        <v>0.0478</v>
      </c>
      <c r="L13" s="4" t="n">
        <v>0.0484</v>
      </c>
      <c r="M13" s="4" t="n">
        <v>0.0473</v>
      </c>
    </row>
    <row r="14" customFormat="false" ht="15" hidden="false" customHeight="true" outlineLevel="0" collapsed="false">
      <c r="A14" s="0" t="s">
        <v>11</v>
      </c>
      <c r="B14" s="2" t="n">
        <v>0.1495</v>
      </c>
      <c r="C14" s="2" t="n">
        <v>0.1448</v>
      </c>
      <c r="D14" s="2" t="n">
        <v>0.1504</v>
      </c>
      <c r="E14" s="3" t="n">
        <v>0.2105</v>
      </c>
      <c r="F14" s="3" t="n">
        <v>0.2122</v>
      </c>
      <c r="G14" s="4" t="n">
        <v>0.039</v>
      </c>
      <c r="H14" s="4" t="n">
        <v>0.0399</v>
      </c>
      <c r="I14" s="4" t="n">
        <v>0.0485</v>
      </c>
      <c r="J14" s="4" t="n">
        <v>0.0501</v>
      </c>
      <c r="K14" s="4" t="n">
        <v>0.0531</v>
      </c>
      <c r="L14" s="4" t="n">
        <v>0.0518</v>
      </c>
      <c r="M14" s="4" t="n">
        <v>0.0514</v>
      </c>
    </row>
    <row r="15" customFormat="false" ht="15" hidden="false" customHeight="true" outlineLevel="0" collapsed="false">
      <c r="A15" s="0" t="s">
        <v>10</v>
      </c>
      <c r="B15" s="2" t="n">
        <v>0.0786</v>
      </c>
      <c r="C15" s="2" t="n">
        <v>0.0698</v>
      </c>
      <c r="D15" s="2" t="n">
        <v>0.0708</v>
      </c>
      <c r="E15" s="3" t="n">
        <v>0.2754</v>
      </c>
      <c r="F15" s="3" t="n">
        <v>0.2793</v>
      </c>
      <c r="G15" s="4" t="n">
        <v>0.0395</v>
      </c>
      <c r="H15" s="4" t="n">
        <v>0.0393</v>
      </c>
      <c r="I15" s="4" t="n">
        <v>0.0478</v>
      </c>
      <c r="J15" s="4" t="n">
        <v>0.0483</v>
      </c>
      <c r="K15" s="4" t="n">
        <v>0.0478</v>
      </c>
      <c r="L15" s="4" t="n">
        <v>0.0482</v>
      </c>
      <c r="M15" s="4" t="n">
        <v>0.05</v>
      </c>
    </row>
    <row r="16" customFormat="false" ht="15" hidden="false" customHeight="true" outlineLevel="0" collapsed="false">
      <c r="A16" s="0" t="s">
        <v>12</v>
      </c>
      <c r="B16" s="2" t="n">
        <v>0.0849</v>
      </c>
      <c r="C16" s="2" t="n">
        <v>0.0828</v>
      </c>
      <c r="D16" s="2" t="n">
        <v>0.0849</v>
      </c>
      <c r="E16" s="3" t="n">
        <v>0.3618</v>
      </c>
      <c r="F16" s="3" t="n">
        <v>0.3725</v>
      </c>
      <c r="G16" s="4" t="n">
        <v>0.0394</v>
      </c>
      <c r="H16" s="4" t="n">
        <v>0.0405</v>
      </c>
      <c r="I16" s="4" t="n">
        <v>0.0491</v>
      </c>
      <c r="J16" s="4" t="n">
        <v>0.049</v>
      </c>
      <c r="K16" s="4" t="n">
        <v>0.0496</v>
      </c>
      <c r="L16" s="4" t="n">
        <v>0.0496</v>
      </c>
      <c r="M16" s="4" t="n">
        <v>0.0517</v>
      </c>
    </row>
    <row r="17" customFormat="false" ht="15" hidden="false" customHeight="true" outlineLevel="0" collapsed="false">
      <c r="A17" s="0" t="s">
        <v>13</v>
      </c>
      <c r="B17" s="2" t="n">
        <v>0.0795</v>
      </c>
      <c r="C17" s="2" t="n">
        <v>0.08</v>
      </c>
      <c r="D17" s="2" t="n">
        <v>0.0926</v>
      </c>
      <c r="E17" s="3" t="n">
        <v>0.4226</v>
      </c>
      <c r="F17" s="3" t="n">
        <v>0.4231</v>
      </c>
      <c r="G17" s="4" t="n">
        <v>0.0395</v>
      </c>
      <c r="H17" s="4" t="n">
        <v>0.0408</v>
      </c>
      <c r="I17" s="4" t="n">
        <v>0.0477</v>
      </c>
      <c r="J17" s="4" t="n">
        <v>0.0484</v>
      </c>
      <c r="K17" s="4" t="n">
        <v>0.0486</v>
      </c>
      <c r="L17" s="4" t="n">
        <v>0.0503</v>
      </c>
      <c r="M17" s="4" t="n">
        <v>0.0487</v>
      </c>
    </row>
    <row r="18" customFormat="false" ht="15" hidden="false" customHeight="true" outlineLevel="0" collapsed="false">
      <c r="A18" s="0" t="s">
        <v>12</v>
      </c>
      <c r="B18" s="2" t="n">
        <v>0.0954</v>
      </c>
      <c r="C18" s="2" t="n">
        <v>0.1073</v>
      </c>
      <c r="D18" s="2" t="n">
        <v>0.1048</v>
      </c>
      <c r="E18" s="3" t="n">
        <v>0.7631</v>
      </c>
      <c r="F18" s="3" t="n">
        <v>0.7586</v>
      </c>
      <c r="G18" s="4" t="n">
        <v>0.0408</v>
      </c>
      <c r="H18" s="4" t="n">
        <v>0.0388</v>
      </c>
      <c r="I18" s="4" t="n">
        <v>0.0485</v>
      </c>
      <c r="J18" s="4" t="n">
        <v>0.0499</v>
      </c>
      <c r="K18" s="4" t="n">
        <v>0.0521</v>
      </c>
      <c r="L18" s="4" t="n">
        <v>0.0477</v>
      </c>
      <c r="M18" s="4" t="n">
        <v>0.0569</v>
      </c>
    </row>
    <row r="20" customFormat="false" ht="15" hidden="false" customHeight="true" outlineLevel="0" collapsed="false">
      <c r="A20" s="0" t="s">
        <v>14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true" outlineLevel="0" collapsed="false">
      <c r="A21" s="0" t="s">
        <v>15</v>
      </c>
    </row>
    <row r="22" customFormat="false" ht="15" hidden="false" customHeight="true" outlineLevel="0" collapsed="false">
      <c r="A22" s="0" t="s">
        <v>16</v>
      </c>
    </row>
    <row r="23" customFormat="false" ht="15" hidden="false" customHeight="true" outlineLevel="0" collapsed="false">
      <c r="A23" s="0" t="s">
        <v>17</v>
      </c>
      <c r="B23" s="6" t="s">
        <v>18</v>
      </c>
    </row>
    <row r="24" customFormat="false" ht="15" hidden="false" customHeight="true" outlineLevel="0" collapsed="false">
      <c r="A24" s="0" t="s">
        <v>19</v>
      </c>
      <c r="B24" s="6" t="s">
        <v>20</v>
      </c>
    </row>
    <row r="25" customFormat="false" ht="15" hidden="false" customHeight="true" outlineLevel="0" collapsed="false">
      <c r="A25" s="0" t="s">
        <v>21</v>
      </c>
      <c r="B25" s="6" t="s">
        <v>22</v>
      </c>
    </row>
    <row r="26" customFormat="false" ht="15" hidden="false" customHeight="true" outlineLevel="0" collapsed="false">
      <c r="A26" s="0" t="s">
        <v>23</v>
      </c>
    </row>
    <row r="27" customFormat="false" ht="15" hidden="false" customHeight="true" outlineLevel="0" collapsed="false">
      <c r="A27" s="0" t="s">
        <v>24</v>
      </c>
    </row>
    <row r="28" customFormat="false" ht="15" hidden="false" customHeight="true" outlineLevel="0" collapsed="false">
      <c r="A28" s="0" t="s">
        <v>25</v>
      </c>
    </row>
    <row r="30" customFormat="false" ht="15" hidden="false" customHeight="false" outlineLevel="0" collapsed="false">
      <c r="A30" s="0" t="s">
        <v>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83"/>
    <col collapsed="false" customWidth="true" hidden="false" outlineLevel="0" max="6" min="6" style="0" width="20.35"/>
    <col collapsed="false" customWidth="true" hidden="false" outlineLevel="0" max="7" min="7" style="0" width="10.83"/>
    <col collapsed="false" customWidth="true" hidden="false" outlineLevel="0" max="9" min="9" style="0" width="11.83"/>
    <col collapsed="false" customWidth="true" hidden="false" outlineLevel="0" max="10" min="10" style="7" width="14.51"/>
    <col collapsed="false" customWidth="true" hidden="false" outlineLevel="0" max="11" min="11" style="7" width="10.83"/>
  </cols>
  <sheetData>
    <row r="1" customFormat="false" ht="12.75" hidden="false" customHeight="false" outlineLevel="0" collapsed="false">
      <c r="B1" s="6" t="s">
        <v>27</v>
      </c>
      <c r="D1" s="6" t="s">
        <v>28</v>
      </c>
      <c r="E1" s="6" t="s">
        <v>29</v>
      </c>
      <c r="F1" s="6" t="s">
        <v>30</v>
      </c>
    </row>
    <row r="2" customFormat="false" ht="12.75" hidden="false" customHeight="false" outlineLevel="0" collapsed="false">
      <c r="B2" s="5" t="n">
        <v>0.0418</v>
      </c>
      <c r="C2" s="5" t="n">
        <v>0.0431</v>
      </c>
      <c r="D2" s="0" t="n">
        <v>0</v>
      </c>
      <c r="E2" s="8" t="n">
        <f aca="false">AVERAGE(B2:C2)</f>
        <v>0.04245</v>
      </c>
      <c r="F2" s="8" t="n">
        <f aca="false">E2-$E$2</f>
        <v>0</v>
      </c>
    </row>
    <row r="3" customFormat="false" ht="12.75" hidden="false" customHeight="false" outlineLevel="0" collapsed="false">
      <c r="B3" s="3" t="n">
        <v>0.0816</v>
      </c>
      <c r="C3" s="3" t="n">
        <v>0.0706</v>
      </c>
      <c r="D3" s="4" t="n">
        <v>5</v>
      </c>
      <c r="E3" s="8" t="n">
        <f aca="false">AVERAGE(B3:C3)</f>
        <v>0.0761</v>
      </c>
      <c r="F3" s="8" t="n">
        <f aca="false">E3-$E$2</f>
        <v>0.03365</v>
      </c>
    </row>
    <row r="4" customFormat="false" ht="17.35" hidden="false" customHeight="false" outlineLevel="0" collapsed="false">
      <c r="B4" s="3" t="n">
        <v>0.109</v>
      </c>
      <c r="C4" s="3" t="n">
        <v>0.088</v>
      </c>
      <c r="D4" s="4" t="n">
        <v>10</v>
      </c>
      <c r="E4" s="8" t="n">
        <f aca="false">AVERAGE(B4:C4)</f>
        <v>0.0985</v>
      </c>
      <c r="F4" s="8" t="n">
        <f aca="false">E4-$E$2</f>
        <v>0.05605</v>
      </c>
      <c r="I4" s="9"/>
    </row>
    <row r="5" customFormat="false" ht="17.35" hidden="false" customHeight="false" outlineLevel="0" collapsed="false">
      <c r="B5" s="3" t="n">
        <v>0.132</v>
      </c>
      <c r="C5" s="3" t="n">
        <v>0.1267</v>
      </c>
      <c r="D5" s="4" t="n">
        <v>20</v>
      </c>
      <c r="E5" s="8" t="n">
        <f aca="false">AVERAGE(B5:C5)</f>
        <v>0.12935</v>
      </c>
      <c r="F5" s="8" t="n">
        <f aca="false">E5-$E$2</f>
        <v>0.0869</v>
      </c>
      <c r="I5" s="9"/>
    </row>
    <row r="6" customFormat="false" ht="17.35" hidden="false" customHeight="false" outlineLevel="0" collapsed="false">
      <c r="B6" s="3" t="n">
        <v>0.2105</v>
      </c>
      <c r="C6" s="3" t="n">
        <v>0.2122</v>
      </c>
      <c r="D6" s="4" t="n">
        <v>40</v>
      </c>
      <c r="E6" s="8" t="n">
        <f aca="false">AVERAGE(B6:C6)</f>
        <v>0.21135</v>
      </c>
      <c r="F6" s="8" t="n">
        <f aca="false">E6-$E$2</f>
        <v>0.1689</v>
      </c>
      <c r="I6" s="9"/>
    </row>
    <row r="7" customFormat="false" ht="17.35" hidden="false" customHeight="false" outlineLevel="0" collapsed="false">
      <c r="B7" s="3" t="n">
        <v>0.2754</v>
      </c>
      <c r="C7" s="3" t="n">
        <v>0.2793</v>
      </c>
      <c r="D7" s="4" t="n">
        <v>60</v>
      </c>
      <c r="E7" s="8" t="n">
        <f aca="false">AVERAGE(B7:C7)</f>
        <v>0.27735</v>
      </c>
      <c r="F7" s="8" t="n">
        <f aca="false">E7-$E$2</f>
        <v>0.2349</v>
      </c>
      <c r="I7" s="9"/>
    </row>
    <row r="8" customFormat="false" ht="17.35" hidden="false" customHeight="false" outlineLevel="0" collapsed="false">
      <c r="B8" s="3" t="n">
        <v>0.3618</v>
      </c>
      <c r="C8" s="3" t="n">
        <v>0.3725</v>
      </c>
      <c r="D8" s="4" t="n">
        <v>80</v>
      </c>
      <c r="E8" s="8" t="n">
        <f aca="false">AVERAGE(B8:C8)</f>
        <v>0.36715</v>
      </c>
      <c r="F8" s="8" t="n">
        <f aca="false">E8-$E$2</f>
        <v>0.3247</v>
      </c>
      <c r="I8" s="9"/>
      <c r="P8" s="9" t="s">
        <v>31</v>
      </c>
    </row>
    <row r="9" customFormat="false" ht="17.35" hidden="false" customHeight="false" outlineLevel="0" collapsed="false">
      <c r="B9" s="3" t="n">
        <v>0.4226</v>
      </c>
      <c r="C9" s="3" t="n">
        <v>0.4231</v>
      </c>
      <c r="D9" s="4" t="n">
        <v>100</v>
      </c>
      <c r="E9" s="8" t="n">
        <f aca="false">AVERAGE(B9:C9)</f>
        <v>0.42285</v>
      </c>
      <c r="F9" s="8" t="n">
        <f aca="false">E9-$E$2</f>
        <v>0.3804</v>
      </c>
      <c r="I9" s="9"/>
      <c r="P9" s="9" t="s">
        <v>32</v>
      </c>
    </row>
    <row r="10" customFormat="false" ht="17.35" hidden="false" customHeight="false" outlineLevel="0" collapsed="false">
      <c r="B10" s="3" t="n">
        <v>0.7631</v>
      </c>
      <c r="C10" s="3" t="n">
        <v>0.7586</v>
      </c>
      <c r="D10" s="4" t="n">
        <v>200</v>
      </c>
      <c r="E10" s="8" t="n">
        <f aca="false">AVERAGE(B10:C10)</f>
        <v>0.76085</v>
      </c>
      <c r="F10" s="8" t="n">
        <f aca="false">E10-$E$2</f>
        <v>0.7184</v>
      </c>
      <c r="I10" s="9"/>
      <c r="P10" s="9"/>
    </row>
    <row r="11" customFormat="false" ht="17.35" hidden="false" customHeight="false" outlineLevel="0" collapsed="false">
      <c r="B11" s="3" t="n">
        <v>1.3051</v>
      </c>
      <c r="C11" s="3" t="n">
        <v>1.2965</v>
      </c>
      <c r="D11" s="4" t="n">
        <v>400</v>
      </c>
      <c r="E11" s="8" t="n">
        <f aca="false">AVERAGE(B11:C11)</f>
        <v>1.3008</v>
      </c>
      <c r="F11" s="8" t="n">
        <f aca="false">E11-$E$2</f>
        <v>1.25835</v>
      </c>
      <c r="I11" s="9"/>
      <c r="P11" s="9" t="s">
        <v>33</v>
      </c>
    </row>
    <row r="12" customFormat="false" ht="17.35" hidden="false" customHeight="false" outlineLevel="0" collapsed="false">
      <c r="P12" s="9"/>
    </row>
    <row r="13" customFormat="false" ht="17.35" hidden="false" customHeight="false" outlineLevel="0" collapsed="false">
      <c r="A13" s="6" t="s">
        <v>34</v>
      </c>
      <c r="H13" s="6" t="s">
        <v>34</v>
      </c>
      <c r="I13" s="6" t="s">
        <v>35</v>
      </c>
      <c r="J13" s="10" t="s">
        <v>36</v>
      </c>
      <c r="K13" s="10"/>
      <c r="P13" s="9" t="s">
        <v>37</v>
      </c>
    </row>
    <row r="14" customFormat="false" ht="17.35" hidden="false" customHeight="false" outlineLevel="0" collapsed="false">
      <c r="A14" s="6" t="s">
        <v>38</v>
      </c>
      <c r="B14" s="2" t="n">
        <v>0.0694</v>
      </c>
      <c r="C14" s="2" t="n">
        <v>0.0666</v>
      </c>
      <c r="D14" s="2" t="n">
        <v>0.0763</v>
      </c>
      <c r="E14" s="7" t="n">
        <f aca="false">(B14-0.0805)/0.0031</f>
        <v>-3.58064516129032</v>
      </c>
      <c r="F14" s="7" t="n">
        <f aca="false">(C14-0.0805)/0.0031</f>
        <v>-4.48387096774193</v>
      </c>
      <c r="G14" s="7" t="n">
        <f aca="false">(D14-0.0805)/0.0031</f>
        <v>-1.35483870967742</v>
      </c>
      <c r="H14" s="10" t="n">
        <f aca="false">AVERAGE(E14:G14)</f>
        <v>-3.13978494623656</v>
      </c>
      <c r="I14" s="11" t="n">
        <f aca="false">STDEV(E14:G14)</f>
        <v>1.61042820855666</v>
      </c>
      <c r="J14" s="10" t="n">
        <v>0</v>
      </c>
      <c r="K14" s="10" t="n">
        <v>1.61042820855666</v>
      </c>
      <c r="P14" s="9"/>
    </row>
    <row r="15" customFormat="false" ht="17.35" hidden="false" customHeight="false" outlineLevel="0" collapsed="false">
      <c r="A15" s="6" t="s">
        <v>39</v>
      </c>
      <c r="B15" s="2" t="n">
        <v>0.1386</v>
      </c>
      <c r="C15" s="2" t="n">
        <v>0.1433</v>
      </c>
      <c r="D15" s="2" t="n">
        <v>0.1417</v>
      </c>
      <c r="E15" s="7" t="n">
        <f aca="false">(B15-0.0805)/0.0031</f>
        <v>18.741935483871</v>
      </c>
      <c r="F15" s="7" t="n">
        <f aca="false">(C15-0.0805)/0.0031</f>
        <v>20.258064516129</v>
      </c>
      <c r="G15" s="7" t="n">
        <f aca="false">(D15-0.0805)/0.0031</f>
        <v>19.741935483871</v>
      </c>
      <c r="H15" s="10" t="n">
        <f aca="false">AVERAGE(E15:G15)</f>
        <v>19.5806451612903</v>
      </c>
      <c r="I15" s="11" t="n">
        <f aca="false">STDEV(E15:G15)</f>
        <v>0.770826009377325</v>
      </c>
      <c r="J15" s="10" t="n">
        <v>19.5806451612903</v>
      </c>
      <c r="K15" s="10" t="n">
        <v>0.770826009377325</v>
      </c>
      <c r="P15" s="9" t="s">
        <v>37</v>
      </c>
    </row>
    <row r="16" customFormat="false" ht="12.75" hidden="false" customHeight="false" outlineLevel="0" collapsed="false">
      <c r="A16" s="6" t="s">
        <v>40</v>
      </c>
      <c r="B16" s="2" t="n">
        <v>0.1581</v>
      </c>
      <c r="C16" s="2" t="n">
        <v>0.1389</v>
      </c>
      <c r="D16" s="2" t="n">
        <v>0.1324</v>
      </c>
      <c r="E16" s="7" t="n">
        <f aca="false">(B16-0.0805)/0.0031</f>
        <v>25.0322580645161</v>
      </c>
      <c r="F16" s="7" t="n">
        <f aca="false">(C16-0.0805)/0.0031</f>
        <v>18.8387096774194</v>
      </c>
      <c r="G16" s="7" t="n">
        <f aca="false">(D16-0.0805)/0.0031</f>
        <v>16.741935483871</v>
      </c>
      <c r="H16" s="10" t="n">
        <f aca="false">AVERAGE(E16:G16)</f>
        <v>20.2043010752688</v>
      </c>
      <c r="I16" s="11" t="n">
        <f aca="false">STDEV(E16:G16)</f>
        <v>4.31056748261747</v>
      </c>
      <c r="J16" s="10" t="n">
        <v>20.2043010752688</v>
      </c>
      <c r="K16" s="10" t="n">
        <v>4.31056748261748</v>
      </c>
    </row>
    <row r="17" customFormat="false" ht="12.75" hidden="false" customHeight="false" outlineLevel="0" collapsed="false">
      <c r="A17" s="6" t="s">
        <v>41</v>
      </c>
      <c r="B17" s="2" t="n">
        <v>0.1495</v>
      </c>
      <c r="C17" s="2" t="n">
        <v>0.1448</v>
      </c>
      <c r="D17" s="2" t="n">
        <v>0.1504</v>
      </c>
      <c r="E17" s="7" t="n">
        <f aca="false">(B17-0.0805)/0.0031</f>
        <v>22.258064516129</v>
      </c>
      <c r="F17" s="7" t="n">
        <f aca="false">(C17-0.0805)/0.0031</f>
        <v>20.741935483871</v>
      </c>
      <c r="G17" s="7" t="n">
        <f aca="false">(D17-0.0805)/0.0031</f>
        <v>22.5483870967742</v>
      </c>
      <c r="H17" s="10" t="n">
        <f aca="false">AVERAGE(E17:G17)</f>
        <v>21.8494623655914</v>
      </c>
      <c r="I17" s="11" t="n">
        <f aca="false">STDEV(E17:G17)</f>
        <v>0.970068886991098</v>
      </c>
      <c r="J17" s="10" t="n">
        <v>21.8494623655914</v>
      </c>
      <c r="K17" s="10" t="n">
        <v>0.970068886991098</v>
      </c>
    </row>
    <row r="18" customFormat="false" ht="12.75" hidden="false" customHeight="false" outlineLevel="0" collapsed="false">
      <c r="A18" s="6" t="s">
        <v>42</v>
      </c>
      <c r="B18" s="2" t="n">
        <v>0.0786</v>
      </c>
      <c r="C18" s="2" t="n">
        <v>0.0698</v>
      </c>
      <c r="D18" s="2" t="n">
        <v>0.0708</v>
      </c>
      <c r="E18" s="7" t="n">
        <f aca="false">(B18-0.0805)/0.0031</f>
        <v>-0.612903225806451</v>
      </c>
      <c r="F18" s="7" t="n">
        <f aca="false">(C18-0.0805)/0.0031</f>
        <v>-3.45161290322581</v>
      </c>
      <c r="G18" s="7" t="n">
        <f aca="false">(D18-0.0805)/0.0031</f>
        <v>-3.12903225806452</v>
      </c>
      <c r="H18" s="10" t="n">
        <f aca="false">AVERAGE(E18:G18)</f>
        <v>-2.39784946236559</v>
      </c>
      <c r="I18" s="11" t="n">
        <f aca="false">STDEV(E18:G18)</f>
        <v>1.55420055614234</v>
      </c>
      <c r="J18" s="10" t="n">
        <v>0</v>
      </c>
      <c r="K18" s="10" t="n">
        <v>1.55420055614234</v>
      </c>
    </row>
    <row r="19" customFormat="false" ht="12.75" hidden="false" customHeight="false" outlineLevel="0" collapsed="false">
      <c r="A19" s="6" t="s">
        <v>43</v>
      </c>
      <c r="B19" s="2" t="n">
        <v>0.0849</v>
      </c>
      <c r="C19" s="2" t="n">
        <v>0.0828</v>
      </c>
      <c r="D19" s="2" t="n">
        <v>0.0849</v>
      </c>
      <c r="E19" s="7" t="n">
        <f aca="false">(B19-0.0805)/0.0031</f>
        <v>1.41935483870968</v>
      </c>
      <c r="F19" s="7" t="n">
        <f aca="false">(C19-0.0805)/0.0031</f>
        <v>0.741935483870967</v>
      </c>
      <c r="G19" s="7" t="n">
        <f aca="false">(D19-0.0805)/0.0031</f>
        <v>1.41935483870968</v>
      </c>
      <c r="H19" s="10" t="n">
        <f aca="false">AVERAGE(E19:G19)</f>
        <v>1.19354838709677</v>
      </c>
      <c r="I19" s="11" t="n">
        <f aca="false">STDEV(E19:G19)</f>
        <v>0.391108246870393</v>
      </c>
      <c r="J19" s="10" t="n">
        <v>1.19354838709677</v>
      </c>
      <c r="K19" s="10" t="n">
        <v>0.391108246870392</v>
      </c>
    </row>
    <row r="20" customFormat="false" ht="12.75" hidden="false" customHeight="false" outlineLevel="0" collapsed="false">
      <c r="A20" s="6" t="s">
        <v>44</v>
      </c>
      <c r="B20" s="2" t="n">
        <v>0.0795</v>
      </c>
      <c r="C20" s="2" t="n">
        <v>0.08</v>
      </c>
      <c r="D20" s="2" t="n">
        <v>0.0926</v>
      </c>
      <c r="E20" s="7" t="n">
        <f aca="false">(B20-0.0805)/0.0031</f>
        <v>-0.322580645161291</v>
      </c>
      <c r="F20" s="7" t="n">
        <f aca="false">(C20-0.0805)/0.0031</f>
        <v>-0.161290322580645</v>
      </c>
      <c r="G20" s="7" t="n">
        <f aca="false">(D20-0.0805)/0.0031</f>
        <v>3.90322580645161</v>
      </c>
      <c r="H20" s="10" t="n">
        <f aca="false">AVERAGE(E20:G20)</f>
        <v>1.13978494623656</v>
      </c>
      <c r="I20" s="11" t="n">
        <f aca="false">STDEV(E20:G20)</f>
        <v>2.39456837091137</v>
      </c>
      <c r="J20" s="10" t="n">
        <v>1.13978494623656</v>
      </c>
      <c r="K20" s="10" t="n">
        <v>2.39456837091137</v>
      </c>
    </row>
    <row r="21" customFormat="false" ht="12.75" hidden="false" customHeight="false" outlineLevel="0" collapsed="false">
      <c r="A21" s="6" t="s">
        <v>45</v>
      </c>
      <c r="B21" s="2" t="n">
        <v>0.0954</v>
      </c>
      <c r="C21" s="2" t="n">
        <v>0.1073</v>
      </c>
      <c r="D21" s="2" t="n">
        <v>0.1048</v>
      </c>
      <c r="E21" s="7" t="n">
        <f aca="false">(B21-0.0805)/0.0031</f>
        <v>4.80645161290323</v>
      </c>
      <c r="F21" s="7" t="n">
        <f aca="false">(C21-0.0805)/0.0031</f>
        <v>8.64516129032258</v>
      </c>
      <c r="G21" s="7" t="n">
        <f aca="false">(D21-0.0805)/0.0031</f>
        <v>7.83870967741936</v>
      </c>
      <c r="H21" s="10" t="n">
        <f aca="false">AVERAGE(E21:G21)</f>
        <v>7.09677419354839</v>
      </c>
      <c r="I21" s="11" t="n">
        <f aca="false">STDEV(E21:G21)</f>
        <v>2.02404896026465</v>
      </c>
      <c r="J21" s="10" t="n">
        <v>7.09677419354839</v>
      </c>
      <c r="K21" s="10" t="n">
        <v>2.02404896026464</v>
      </c>
    </row>
    <row r="22" customFormat="false" ht="12.75" hidden="false" customHeight="false" outlineLevel="0" collapsed="false">
      <c r="E22" s="7"/>
      <c r="F22" s="7"/>
      <c r="G22" s="7"/>
      <c r="H22" s="7"/>
      <c r="I22" s="7"/>
      <c r="J22" s="10"/>
      <c r="K22" s="10"/>
    </row>
    <row r="23" customFormat="false" ht="24.75" hidden="false" customHeight="true" outlineLevel="0" collapsed="false">
      <c r="A23" s="6" t="s">
        <v>46</v>
      </c>
      <c r="E23" s="12" t="s">
        <v>47</v>
      </c>
      <c r="F23" s="7"/>
      <c r="G23" s="12" t="s">
        <v>48</v>
      </c>
      <c r="H23" s="7"/>
      <c r="I23" s="13"/>
      <c r="J23" s="10" t="s">
        <v>46</v>
      </c>
      <c r="K23" s="10"/>
      <c r="M23" s="6" t="s">
        <v>49</v>
      </c>
    </row>
    <row r="24" customFormat="false" ht="12.75" hidden="false" customHeight="false" outlineLevel="0" collapsed="false">
      <c r="A24" s="6" t="s">
        <v>38</v>
      </c>
      <c r="B24" s="8" t="n">
        <f aca="false">B14-$E$2</f>
        <v>0.02695</v>
      </c>
      <c r="C24" s="8" t="n">
        <f aca="false">C14-$E$2</f>
        <v>0.02415</v>
      </c>
      <c r="D24" s="8" t="n">
        <f aca="false">D14-$E$2</f>
        <v>0.03385</v>
      </c>
      <c r="E24" s="7" t="n">
        <f aca="false">(B24-0.0381)/0.0031</f>
        <v>-3.59677419354839</v>
      </c>
      <c r="F24" s="7" t="n">
        <f aca="false">(C24-0.0381)/0.0031</f>
        <v>-4.5</v>
      </c>
      <c r="G24" s="7" t="n">
        <f aca="false">(D24-0.0381)/0.0031</f>
        <v>-1.37096774193548</v>
      </c>
      <c r="H24" s="10" t="n">
        <f aca="false">AVERAGE(E24:G24)</f>
        <v>-3.15591397849462</v>
      </c>
      <c r="I24" s="11" t="n">
        <f aca="false">STDEV(E24:G24)</f>
        <v>1.61042820855666</v>
      </c>
      <c r="J24" s="10" t="n">
        <v>0</v>
      </c>
      <c r="K24" s="10" t="n">
        <v>1.61042820855666</v>
      </c>
    </row>
    <row r="25" customFormat="false" ht="12.75" hidden="false" customHeight="false" outlineLevel="0" collapsed="false">
      <c r="A25" s="6" t="s">
        <v>39</v>
      </c>
      <c r="B25" s="8" t="n">
        <f aca="false">B15-$E$2</f>
        <v>0.09615</v>
      </c>
      <c r="C25" s="8" t="n">
        <f aca="false">C15-$E$2</f>
        <v>0.10085</v>
      </c>
      <c r="D25" s="8" t="n">
        <f aca="false">D15-$E$2</f>
        <v>0.09925</v>
      </c>
      <c r="E25" s="7" t="n">
        <f aca="false">(B25-0.0381)/0.0031</f>
        <v>18.7258064516129</v>
      </c>
      <c r="F25" s="7" t="n">
        <f aca="false">(C25-0.0381)/0.0031</f>
        <v>20.241935483871</v>
      </c>
      <c r="G25" s="7" t="n">
        <f aca="false">(D25-0.0381)/0.0031</f>
        <v>19.7258064516129</v>
      </c>
      <c r="H25" s="10" t="n">
        <f aca="false">AVERAGE(E25:G25)</f>
        <v>19.5645161290323</v>
      </c>
      <c r="I25" s="11" t="n">
        <f aca="false">STDEV(E25:G25)</f>
        <v>0.770826009377323</v>
      </c>
      <c r="J25" s="10" t="n">
        <v>19.5645161290323</v>
      </c>
      <c r="K25" s="10" t="n">
        <v>0.770826009377323</v>
      </c>
    </row>
    <row r="26" customFormat="false" ht="12.75" hidden="false" customHeight="false" outlineLevel="0" collapsed="false">
      <c r="A26" s="6" t="s">
        <v>40</v>
      </c>
      <c r="B26" s="8" t="n">
        <f aca="false">B16-$E$2</f>
        <v>0.11565</v>
      </c>
      <c r="C26" s="8" t="n">
        <f aca="false">C16-$E$2</f>
        <v>0.09645</v>
      </c>
      <c r="D26" s="8" t="n">
        <f aca="false">D16-$E$2</f>
        <v>0.08995</v>
      </c>
      <c r="E26" s="7" t="n">
        <f aca="false">(B26-0.0381)/0.0031</f>
        <v>25.0161290322581</v>
      </c>
      <c r="F26" s="7" t="n">
        <f aca="false">(C26-0.0381)/0.0031</f>
        <v>18.8225806451613</v>
      </c>
      <c r="G26" s="7" t="n">
        <f aca="false">(D26-0.0381)/0.0031</f>
        <v>16.7258064516129</v>
      </c>
      <c r="H26" s="10" t="n">
        <f aca="false">AVERAGE(E26:G26)</f>
        <v>20.1881720430108</v>
      </c>
      <c r="I26" s="11" t="n">
        <f aca="false">STDEV(E26:G26)</f>
        <v>4.31056748261747</v>
      </c>
      <c r="J26" s="10" t="n">
        <v>20.1881720430108</v>
      </c>
      <c r="K26" s="10" t="n">
        <v>4.31056748261749</v>
      </c>
    </row>
    <row r="27" customFormat="false" ht="12.75" hidden="false" customHeight="false" outlineLevel="0" collapsed="false">
      <c r="A27" s="6" t="s">
        <v>41</v>
      </c>
      <c r="B27" s="8" t="n">
        <f aca="false">B17-$E$2</f>
        <v>0.10705</v>
      </c>
      <c r="C27" s="8" t="n">
        <f aca="false">C17-$E$2</f>
        <v>0.10235</v>
      </c>
      <c r="D27" s="8" t="n">
        <f aca="false">D17-$E$2</f>
        <v>0.10795</v>
      </c>
      <c r="E27" s="7" t="n">
        <f aca="false">(B27-0.0381)/0.0031</f>
        <v>22.241935483871</v>
      </c>
      <c r="F27" s="7" t="n">
        <f aca="false">(C27-0.0381)/0.0031</f>
        <v>20.7258064516129</v>
      </c>
      <c r="G27" s="7" t="n">
        <f aca="false">(D27-0.0381)/0.0031</f>
        <v>22.5322580645161</v>
      </c>
      <c r="H27" s="10" t="n">
        <f aca="false">AVERAGE(E27:G27)</f>
        <v>21.8333333333333</v>
      </c>
      <c r="I27" s="11" t="n">
        <f aca="false">STDEV(E27:G27)</f>
        <v>0.970068886991098</v>
      </c>
      <c r="J27" s="10" t="n">
        <v>21.8333333333333</v>
      </c>
      <c r="K27" s="10" t="n">
        <v>0.970068886991098</v>
      </c>
    </row>
    <row r="28" customFormat="false" ht="12.75" hidden="false" customHeight="false" outlineLevel="0" collapsed="false">
      <c r="A28" s="6" t="s">
        <v>42</v>
      </c>
      <c r="B28" s="8" t="n">
        <f aca="false">B18-$E$2</f>
        <v>0.03615</v>
      </c>
      <c r="C28" s="8" t="n">
        <f aca="false">C18-$E$2</f>
        <v>0.02735</v>
      </c>
      <c r="D28" s="8" t="n">
        <f aca="false">D18-$E$2</f>
        <v>0.02835</v>
      </c>
      <c r="E28" s="7" t="n">
        <f aca="false">(B28-0.0381)/0.0031</f>
        <v>-0.629032258064516</v>
      </c>
      <c r="F28" s="7" t="n">
        <f aca="false">(C28-0.0381)/0.0031</f>
        <v>-3.46774193548387</v>
      </c>
      <c r="G28" s="7" t="n">
        <f aca="false">(D28-0.0381)/0.0031</f>
        <v>-3.14516129032258</v>
      </c>
      <c r="H28" s="10" t="n">
        <f aca="false">AVERAGE(E28:G28)</f>
        <v>-2.41397849462366</v>
      </c>
      <c r="I28" s="11" t="n">
        <f aca="false">STDEV(E28:G28)</f>
        <v>1.55420055614234</v>
      </c>
      <c r="J28" s="10" t="n">
        <v>0</v>
      </c>
      <c r="K28" s="10" t="n">
        <v>1.55420055614234</v>
      </c>
    </row>
    <row r="29" customFormat="false" ht="12.75" hidden="false" customHeight="false" outlineLevel="0" collapsed="false">
      <c r="A29" s="6" t="s">
        <v>43</v>
      </c>
      <c r="B29" s="8" t="n">
        <f aca="false">B19-$E$2</f>
        <v>0.04245</v>
      </c>
      <c r="C29" s="8" t="n">
        <f aca="false">C19-$E$2</f>
        <v>0.04035</v>
      </c>
      <c r="D29" s="8" t="n">
        <f aca="false">D19-$E$2</f>
        <v>0.04245</v>
      </c>
      <c r="E29" s="7" t="n">
        <f aca="false">(B29-0.0381)/0.0031</f>
        <v>1.40322580645161</v>
      </c>
      <c r="F29" s="7" t="n">
        <f aca="false">(C29-0.0381)/0.0031</f>
        <v>0.725806451612902</v>
      </c>
      <c r="G29" s="7" t="n">
        <f aca="false">(D29-0.0381)/0.0031</f>
        <v>1.40322580645161</v>
      </c>
      <c r="H29" s="10" t="n">
        <f aca="false">AVERAGE(E29:G29)</f>
        <v>1.17741935483871</v>
      </c>
      <c r="I29" s="11" t="n">
        <f aca="false">STDEV(E29:G29)</f>
        <v>0.391108246870393</v>
      </c>
      <c r="J29" s="10" t="n">
        <v>1.17741935483871</v>
      </c>
      <c r="K29" s="10" t="n">
        <v>0.391108246870393</v>
      </c>
    </row>
    <row r="30" customFormat="false" ht="12.75" hidden="false" customHeight="false" outlineLevel="0" collapsed="false">
      <c r="A30" s="6" t="s">
        <v>44</v>
      </c>
      <c r="B30" s="8" t="n">
        <f aca="false">B20-$E$2</f>
        <v>0.03705</v>
      </c>
      <c r="C30" s="8" t="n">
        <f aca="false">C20-$E$2</f>
        <v>0.03755</v>
      </c>
      <c r="D30" s="8" t="n">
        <f aca="false">D20-$E$2</f>
        <v>0.05015</v>
      </c>
      <c r="E30" s="7" t="n">
        <f aca="false">(B30-0.0381)/0.0031</f>
        <v>-0.338709677419356</v>
      </c>
      <c r="F30" s="7" t="n">
        <f aca="false">(C30-0.0381)/0.0031</f>
        <v>-0.17741935483871</v>
      </c>
      <c r="G30" s="7" t="n">
        <f aca="false">(D30-0.0381)/0.0031</f>
        <v>3.88709677419355</v>
      </c>
      <c r="H30" s="10" t="n">
        <f aca="false">AVERAGE(E30:G30)</f>
        <v>1.12365591397849</v>
      </c>
      <c r="I30" s="11" t="n">
        <f aca="false">STDEV(E30:G30)</f>
        <v>2.39456837091137</v>
      </c>
      <c r="J30" s="10" t="n">
        <v>1.12365591397849</v>
      </c>
      <c r="K30" s="10" t="n">
        <v>2.39456837091137</v>
      </c>
    </row>
    <row r="31" customFormat="false" ht="16.5" hidden="false" customHeight="true" outlineLevel="0" collapsed="false">
      <c r="A31" s="6" t="s">
        <v>45</v>
      </c>
      <c r="B31" s="8" t="n">
        <f aca="false">B21-$E$2</f>
        <v>0.05295</v>
      </c>
      <c r="C31" s="8" t="n">
        <f aca="false">C21-$E$2</f>
        <v>0.06485</v>
      </c>
      <c r="D31" s="8" t="n">
        <f aca="false">D21-$E$2</f>
        <v>0.06235</v>
      </c>
      <c r="E31" s="7" t="n">
        <f aca="false">(B31-0.0381)/0.0031</f>
        <v>4.79032258064516</v>
      </c>
      <c r="F31" s="7" t="n">
        <f aca="false">(C31-0.0381)/0.0031</f>
        <v>8.62903225806452</v>
      </c>
      <c r="G31" s="7" t="n">
        <f aca="false">(D31-0.0381)/0.0031</f>
        <v>7.82258064516129</v>
      </c>
      <c r="H31" s="10" t="n">
        <f aca="false">AVERAGE(E31:G31)</f>
        <v>7.08064516129032</v>
      </c>
      <c r="I31" s="11" t="n">
        <f aca="false">STDEV(E31:G31)</f>
        <v>2.02404896026465</v>
      </c>
      <c r="J31" s="10" t="n">
        <v>7.08064516129032</v>
      </c>
      <c r="K31" s="10" t="n">
        <v>2.02404896026465</v>
      </c>
    </row>
    <row r="32" customFormat="false" ht="12.75" hidden="false" customHeight="false" outlineLevel="0" collapsed="false">
      <c r="A32" s="6"/>
      <c r="B32" s="6"/>
      <c r="C32" s="7"/>
      <c r="D32" s="7"/>
      <c r="E32" s="7"/>
      <c r="F32" s="7"/>
    </row>
    <row r="33" customFormat="false" ht="12.75" hidden="false" customHeight="false" outlineLevel="0" collapsed="false">
      <c r="A33" s="6"/>
      <c r="B33" s="6"/>
      <c r="C33" s="7"/>
      <c r="D33" s="7"/>
      <c r="E33" s="7"/>
      <c r="F33" s="7"/>
    </row>
    <row r="34" customFormat="false" ht="12.75" hidden="false" customHeight="false" outlineLevel="0" collapsed="false">
      <c r="B34" s="6"/>
      <c r="C34" s="7"/>
      <c r="D34" s="7"/>
      <c r="E34" s="7"/>
      <c r="F34" s="7"/>
    </row>
    <row r="35" customFormat="false" ht="12.75" hidden="false" customHeight="false" outlineLevel="0" collapsed="false">
      <c r="B35" s="6"/>
      <c r="C35" s="7"/>
      <c r="D35" s="7"/>
      <c r="E35" s="7"/>
      <c r="F35" s="7"/>
    </row>
    <row r="41" customFormat="false" ht="12.75" hidden="false" customHeight="false" outlineLevel="0" collapsed="false">
      <c r="N41" s="6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6.67"/>
    <col collapsed="false" customWidth="true" hidden="false" outlineLevel="0" max="6" min="6" style="0" width="11.16"/>
  </cols>
  <sheetData>
    <row r="1" customFormat="false" ht="15" hidden="false" customHeight="true" outlineLevel="0" collapsed="false">
      <c r="A1" s="0" t="s">
        <v>51</v>
      </c>
    </row>
    <row r="2" customFormat="false" ht="15" hidden="false" customHeight="true" outlineLevel="0" collapsed="false">
      <c r="D2" s="6" t="s">
        <v>52</v>
      </c>
      <c r="E2" s="6" t="s">
        <v>34</v>
      </c>
      <c r="F2" s="6" t="s">
        <v>53</v>
      </c>
    </row>
    <row r="3" customFormat="false" ht="15" hidden="false" customHeight="true" outlineLevel="0" collapsed="false">
      <c r="A3" s="0" t="s">
        <v>54</v>
      </c>
      <c r="B3" s="5" t="n">
        <v>0.0418</v>
      </c>
      <c r="C3" s="5" t="n">
        <v>0.0431</v>
      </c>
      <c r="D3" s="0" t="n">
        <v>0</v>
      </c>
      <c r="E3" s="8" t="n">
        <v>0.04245</v>
      </c>
      <c r="F3" s="8" t="n">
        <v>0</v>
      </c>
      <c r="G3" s="0" t="n">
        <v>0</v>
      </c>
      <c r="H3" s="0" t="n">
        <v>0</v>
      </c>
    </row>
    <row r="4" customFormat="false" ht="15" hidden="false" customHeight="true" outlineLevel="0" collapsed="false">
      <c r="B4" s="3" t="n">
        <v>0.0816</v>
      </c>
      <c r="C4" s="3" t="n">
        <v>0.0706</v>
      </c>
      <c r="D4" s="4" t="n">
        <v>5</v>
      </c>
      <c r="E4" s="8" t="n">
        <v>0.0761</v>
      </c>
      <c r="F4" s="8" t="n">
        <v>0.03365</v>
      </c>
      <c r="G4" s="4" t="n">
        <v>5</v>
      </c>
      <c r="H4" s="0" t="n">
        <v>0.03365</v>
      </c>
    </row>
    <row r="5" customFormat="false" ht="15" hidden="false" customHeight="true" outlineLevel="0" collapsed="false">
      <c r="B5" s="3" t="n">
        <v>0.109</v>
      </c>
      <c r="C5" s="3" t="n">
        <v>0.088</v>
      </c>
      <c r="D5" s="4" t="n">
        <v>10</v>
      </c>
      <c r="E5" s="8" t="n">
        <v>0.0985</v>
      </c>
      <c r="F5" s="8" t="n">
        <v>0.05605</v>
      </c>
      <c r="G5" s="4" t="n">
        <v>10</v>
      </c>
      <c r="H5" s="0" t="n">
        <v>0.05605</v>
      </c>
    </row>
    <row r="6" customFormat="false" ht="15" hidden="false" customHeight="true" outlineLevel="0" collapsed="false">
      <c r="B6" s="3" t="n">
        <v>0.132</v>
      </c>
      <c r="C6" s="3" t="n">
        <v>0.1267</v>
      </c>
      <c r="D6" s="4" t="n">
        <v>20</v>
      </c>
      <c r="E6" s="8" t="n">
        <v>0.12935</v>
      </c>
      <c r="F6" s="8" t="n">
        <v>0.0869</v>
      </c>
      <c r="G6" s="4" t="n">
        <v>20</v>
      </c>
      <c r="H6" s="0" t="n">
        <v>0.0869</v>
      </c>
    </row>
    <row r="7" customFormat="false" ht="15" hidden="false" customHeight="true" outlineLevel="0" collapsed="false">
      <c r="B7" s="3" t="n">
        <v>0.2105</v>
      </c>
      <c r="C7" s="3" t="n">
        <v>0.2122</v>
      </c>
      <c r="D7" s="4" t="n">
        <v>40</v>
      </c>
      <c r="E7" s="8" t="n">
        <v>0.21135</v>
      </c>
      <c r="F7" s="8" t="n">
        <v>0.1689</v>
      </c>
      <c r="G7" s="4" t="n">
        <v>40</v>
      </c>
      <c r="H7" s="0" t="n">
        <v>0.1689</v>
      </c>
    </row>
    <row r="8" customFormat="false" ht="15" hidden="false" customHeight="true" outlineLevel="0" collapsed="false">
      <c r="B8" s="3" t="n">
        <v>0.2754</v>
      </c>
      <c r="C8" s="3" t="n">
        <v>0.2793</v>
      </c>
      <c r="D8" s="4" t="n">
        <v>60</v>
      </c>
      <c r="E8" s="8" t="n">
        <v>0.27735</v>
      </c>
      <c r="F8" s="8" t="n">
        <v>0.2349</v>
      </c>
      <c r="G8" s="4" t="n">
        <v>60</v>
      </c>
      <c r="H8" s="0" t="n">
        <v>0.2349</v>
      </c>
    </row>
    <row r="9" customFormat="false" ht="15" hidden="false" customHeight="true" outlineLevel="0" collapsed="false">
      <c r="B9" s="3" t="n">
        <v>0.3618</v>
      </c>
      <c r="C9" s="3" t="n">
        <v>0.3725</v>
      </c>
      <c r="D9" s="4" t="n">
        <v>80</v>
      </c>
      <c r="E9" s="8" t="n">
        <v>0.36715</v>
      </c>
      <c r="F9" s="8" t="n">
        <v>0.3247</v>
      </c>
      <c r="G9" s="4" t="n">
        <v>80</v>
      </c>
      <c r="H9" s="0" t="n">
        <v>0.3247</v>
      </c>
    </row>
    <row r="10" customFormat="false" ht="15" hidden="false" customHeight="true" outlineLevel="0" collapsed="false">
      <c r="B10" s="3" t="n">
        <v>0.4226</v>
      </c>
      <c r="C10" s="3" t="n">
        <v>0.4231</v>
      </c>
      <c r="D10" s="4" t="n">
        <v>100</v>
      </c>
      <c r="E10" s="8" t="n">
        <v>0.42285</v>
      </c>
      <c r="F10" s="8" t="n">
        <v>0.3804</v>
      </c>
      <c r="G10" s="4" t="n">
        <v>100</v>
      </c>
      <c r="H10" s="0" t="n">
        <v>0.3804</v>
      </c>
    </row>
    <row r="11" customFormat="false" ht="15" hidden="false" customHeight="true" outlineLevel="0" collapsed="false">
      <c r="B11" s="3" t="n">
        <v>0.7631</v>
      </c>
      <c r="C11" s="3" t="n">
        <v>0.7586</v>
      </c>
      <c r="D11" s="4" t="n">
        <v>200</v>
      </c>
      <c r="E11" s="8" t="n">
        <v>0.76085</v>
      </c>
      <c r="F11" s="8" t="n">
        <v>0.7184</v>
      </c>
      <c r="G11" s="4" t="n">
        <v>200</v>
      </c>
      <c r="H11" s="0" t="n">
        <v>0.7184</v>
      </c>
    </row>
    <row r="12" customFormat="false" ht="15" hidden="false" customHeight="true" outlineLevel="0" collapsed="false">
      <c r="B12" s="3" t="n">
        <v>1.3051</v>
      </c>
      <c r="C12" s="3" t="n">
        <v>1.2965</v>
      </c>
      <c r="D12" s="4" t="n">
        <v>400</v>
      </c>
      <c r="E12" s="8" t="n">
        <v>1.3008</v>
      </c>
      <c r="F12" s="8" t="n">
        <v>1.25835</v>
      </c>
      <c r="G12" s="4" t="n">
        <v>400</v>
      </c>
      <c r="H12" s="0" t="n">
        <v>1.25835</v>
      </c>
    </row>
    <row r="18" customFormat="false" ht="15" hidden="false" customHeight="true" outlineLevel="0" collapsed="false">
      <c r="A18" s="6" t="s">
        <v>34</v>
      </c>
      <c r="B18" s="2" t="n">
        <v>0.0694</v>
      </c>
      <c r="C18" s="2" t="n">
        <v>0.0666</v>
      </c>
      <c r="D18" s="2" t="n">
        <v>0.0763</v>
      </c>
      <c r="E18" s="14" t="n">
        <f aca="false">(B18-0.0805)/0.0031</f>
        <v>-3.58064516129032</v>
      </c>
      <c r="F18" s="14" t="n">
        <f aca="false">(C18-0.0805)/0.0031</f>
        <v>-4.48387096774193</v>
      </c>
      <c r="G18" s="14" t="n">
        <f aca="false">(D18-0.0805)/0.0031</f>
        <v>-1.35483870967742</v>
      </c>
    </row>
    <row r="19" customFormat="false" ht="15" hidden="false" customHeight="true" outlineLevel="0" collapsed="false">
      <c r="B19" s="2" t="n">
        <v>0.1386</v>
      </c>
      <c r="C19" s="2" t="n">
        <v>0.1433</v>
      </c>
      <c r="D19" s="2" t="n">
        <v>0.1417</v>
      </c>
      <c r="E19" s="14" t="n">
        <f aca="false">(B19-0.0805)/0.0031</f>
        <v>18.741935483871</v>
      </c>
      <c r="F19" s="14" t="n">
        <f aca="false">(C19-0.0805)/0.0031</f>
        <v>20.258064516129</v>
      </c>
      <c r="G19" s="14" t="n">
        <f aca="false">(D19-0.0805)/0.0031</f>
        <v>19.741935483871</v>
      </c>
    </row>
    <row r="20" customFormat="false" ht="15" hidden="false" customHeight="true" outlineLevel="0" collapsed="false">
      <c r="B20" s="2" t="n">
        <v>0.1581</v>
      </c>
      <c r="C20" s="2" t="n">
        <v>0.1389</v>
      </c>
      <c r="D20" s="2" t="n">
        <v>0.1324</v>
      </c>
      <c r="E20" s="14" t="n">
        <f aca="false">(B20-0.0805)/0.0031</f>
        <v>25.0322580645161</v>
      </c>
      <c r="F20" s="14" t="n">
        <f aca="false">(C20-0.0805)/0.0031</f>
        <v>18.8387096774194</v>
      </c>
      <c r="G20" s="14" t="n">
        <f aca="false">(D20-0.0805)/0.0031</f>
        <v>16.741935483871</v>
      </c>
    </row>
    <row r="21" customFormat="false" ht="15" hidden="false" customHeight="true" outlineLevel="0" collapsed="false">
      <c r="B21" s="2" t="n">
        <v>0.1495</v>
      </c>
      <c r="C21" s="2" t="n">
        <v>0.1448</v>
      </c>
      <c r="D21" s="2" t="n">
        <v>0.1504</v>
      </c>
      <c r="E21" s="14" t="n">
        <f aca="false">(B21-0.0805)/0.0031</f>
        <v>22.258064516129</v>
      </c>
      <c r="F21" s="14" t="n">
        <f aca="false">(C21-0.0805)/0.0031</f>
        <v>20.741935483871</v>
      </c>
      <c r="G21" s="14" t="n">
        <f aca="false">(D21-0.0805)/0.0031</f>
        <v>22.5483870967742</v>
      </c>
    </row>
    <row r="22" customFormat="false" ht="15" hidden="false" customHeight="true" outlineLevel="0" collapsed="false">
      <c r="B22" s="2" t="n">
        <v>0.0786</v>
      </c>
      <c r="C22" s="2" t="n">
        <v>0.0698</v>
      </c>
      <c r="D22" s="2" t="n">
        <v>0.0708</v>
      </c>
      <c r="E22" s="14" t="n">
        <f aca="false">(B22-0.0805)/0.0031</f>
        <v>-0.612903225806451</v>
      </c>
      <c r="F22" s="14" t="n">
        <f aca="false">(C22-0.0805)/0.0031</f>
        <v>-3.45161290322581</v>
      </c>
      <c r="G22" s="14" t="n">
        <f aca="false">(D22-0.0805)/0.0031</f>
        <v>-3.12903225806452</v>
      </c>
    </row>
    <row r="23" customFormat="false" ht="15" hidden="false" customHeight="true" outlineLevel="0" collapsed="false">
      <c r="B23" s="2" t="n">
        <v>0.0849</v>
      </c>
      <c r="C23" s="2" t="n">
        <v>0.0828</v>
      </c>
      <c r="D23" s="2" t="n">
        <v>0.0849</v>
      </c>
      <c r="E23" s="14" t="n">
        <f aca="false">(B23-0.0805)/0.0031</f>
        <v>1.41935483870968</v>
      </c>
      <c r="F23" s="14" t="n">
        <f aca="false">(C23-0.0805)/0.0031</f>
        <v>0.741935483870967</v>
      </c>
      <c r="G23" s="14" t="n">
        <f aca="false">(D23-0.0805)/0.0031</f>
        <v>1.41935483870968</v>
      </c>
    </row>
    <row r="24" customFormat="false" ht="15" hidden="false" customHeight="true" outlineLevel="0" collapsed="false">
      <c r="B24" s="2" t="n">
        <v>0.0795</v>
      </c>
      <c r="C24" s="2" t="n">
        <v>0.08</v>
      </c>
      <c r="D24" s="2" t="n">
        <v>0.0926</v>
      </c>
      <c r="E24" s="14" t="n">
        <f aca="false">(B24-0.0805)/0.0031</f>
        <v>-0.322580645161291</v>
      </c>
      <c r="F24" s="14" t="n">
        <f aca="false">(C24-0.0805)/0.0031</f>
        <v>-0.161290322580645</v>
      </c>
      <c r="G24" s="14" t="n">
        <f aca="false">(D24-0.0805)/0.0031</f>
        <v>3.90322580645161</v>
      </c>
    </row>
    <row r="25" customFormat="false" ht="15" hidden="false" customHeight="true" outlineLevel="0" collapsed="false">
      <c r="B25" s="2" t="n">
        <v>0.0954</v>
      </c>
      <c r="C25" s="2" t="n">
        <v>0.1073</v>
      </c>
      <c r="D25" s="2" t="n">
        <v>0.1048</v>
      </c>
      <c r="E25" s="14" t="n">
        <f aca="false">(B25-0.0805)/0.0031</f>
        <v>4.80645161290323</v>
      </c>
      <c r="F25" s="14" t="n">
        <f aca="false">(C25-0.0805)/0.0031</f>
        <v>8.64516129032258</v>
      </c>
      <c r="G25" s="14" t="n">
        <f aca="false">(D25-0.0805)/0.0031</f>
        <v>7.83870967741936</v>
      </c>
    </row>
    <row r="28" customFormat="false" ht="15" hidden="false" customHeight="true" outlineLevel="0" collapsed="false">
      <c r="A28" s="6" t="s">
        <v>55</v>
      </c>
      <c r="B28" s="8" t="n">
        <f aca="false">B18-$E$3</f>
        <v>0.02695</v>
      </c>
      <c r="C28" s="8" t="n">
        <f aca="false">C18-$E$3</f>
        <v>0.02415</v>
      </c>
      <c r="D28" s="8" t="n">
        <f aca="false">D18-$E$3</f>
        <v>0.03385</v>
      </c>
      <c r="E28" s="14" t="n">
        <f aca="false">(B28-0.0381)/0.0031</f>
        <v>-3.59677419354839</v>
      </c>
      <c r="F28" s="14" t="n">
        <f aca="false">(C28-0.0381)/0.0031</f>
        <v>-4.5</v>
      </c>
      <c r="G28" s="14" t="n">
        <f aca="false">(D28-0.0381)/0.0031</f>
        <v>-1.37096774193548</v>
      </c>
    </row>
    <row r="29" customFormat="false" ht="15" hidden="false" customHeight="true" outlineLevel="0" collapsed="false">
      <c r="B29" s="8" t="n">
        <f aca="false">B19-$E$3</f>
        <v>0.09615</v>
      </c>
      <c r="C29" s="8" t="n">
        <f aca="false">C19-$E$3</f>
        <v>0.10085</v>
      </c>
      <c r="D29" s="8" t="n">
        <f aca="false">D19-$E$3</f>
        <v>0.09925</v>
      </c>
      <c r="E29" s="14" t="n">
        <f aca="false">(B29-0.0381)/0.0031</f>
        <v>18.7258064516129</v>
      </c>
      <c r="F29" s="14" t="n">
        <f aca="false">(C29-0.0381)/0.0031</f>
        <v>20.241935483871</v>
      </c>
      <c r="G29" s="14" t="n">
        <f aca="false">(D29-0.0381)/0.0031</f>
        <v>19.7258064516129</v>
      </c>
    </row>
    <row r="30" customFormat="false" ht="15" hidden="false" customHeight="true" outlineLevel="0" collapsed="false">
      <c r="B30" s="8" t="n">
        <f aca="false">B20-$E$3</f>
        <v>0.11565</v>
      </c>
      <c r="C30" s="8" t="n">
        <f aca="false">C20-$E$3</f>
        <v>0.09645</v>
      </c>
      <c r="D30" s="8" t="n">
        <f aca="false">D20-$E$3</f>
        <v>0.08995</v>
      </c>
      <c r="E30" s="14" t="n">
        <f aca="false">(B30-0.0381)/0.0031</f>
        <v>25.0161290322581</v>
      </c>
      <c r="F30" s="14" t="n">
        <f aca="false">(C30-0.0381)/0.0031</f>
        <v>18.8225806451613</v>
      </c>
      <c r="G30" s="14" t="n">
        <f aca="false">(D30-0.0381)/0.0031</f>
        <v>16.7258064516129</v>
      </c>
    </row>
    <row r="31" customFormat="false" ht="15" hidden="false" customHeight="true" outlineLevel="0" collapsed="false">
      <c r="B31" s="8" t="n">
        <f aca="false">B21-$E$3</f>
        <v>0.10705</v>
      </c>
      <c r="C31" s="8" t="n">
        <f aca="false">C21-$E$3</f>
        <v>0.10235</v>
      </c>
      <c r="D31" s="8" t="n">
        <f aca="false">D21-$E$3</f>
        <v>0.10795</v>
      </c>
      <c r="E31" s="14" t="n">
        <f aca="false">(B31-0.0381)/0.0031</f>
        <v>22.241935483871</v>
      </c>
      <c r="F31" s="14" t="n">
        <f aca="false">(C31-0.0381)/0.0031</f>
        <v>20.7258064516129</v>
      </c>
      <c r="G31" s="14" t="n">
        <f aca="false">(D31-0.0381)/0.0031</f>
        <v>22.5322580645161</v>
      </c>
    </row>
    <row r="32" customFormat="false" ht="15" hidden="false" customHeight="true" outlineLevel="0" collapsed="false">
      <c r="B32" s="8" t="n">
        <f aca="false">B22-$E$3</f>
        <v>0.03615</v>
      </c>
      <c r="C32" s="8" t="n">
        <f aca="false">C22-$E$3</f>
        <v>0.02735</v>
      </c>
      <c r="D32" s="8" t="n">
        <f aca="false">D22-$E$3</f>
        <v>0.02835</v>
      </c>
      <c r="E32" s="14" t="n">
        <f aca="false">(B32-0.0381)/0.0031</f>
        <v>-0.629032258064516</v>
      </c>
      <c r="F32" s="14" t="n">
        <f aca="false">(C32-0.0381)/0.0031</f>
        <v>-3.46774193548387</v>
      </c>
      <c r="G32" s="14" t="n">
        <f aca="false">(D32-0.0381)/0.0031</f>
        <v>-3.14516129032258</v>
      </c>
    </row>
    <row r="33" customFormat="false" ht="15" hidden="false" customHeight="true" outlineLevel="0" collapsed="false">
      <c r="B33" s="8" t="n">
        <f aca="false">B23-$E$3</f>
        <v>0.04245</v>
      </c>
      <c r="C33" s="8" t="n">
        <f aca="false">C23-$E$3</f>
        <v>0.04035</v>
      </c>
      <c r="D33" s="8" t="n">
        <f aca="false">D23-$E$3</f>
        <v>0.04245</v>
      </c>
      <c r="E33" s="14" t="n">
        <f aca="false">(B33-0.0381)/0.0031</f>
        <v>1.40322580645161</v>
      </c>
      <c r="F33" s="14" t="n">
        <f aca="false">(C33-0.0381)/0.0031</f>
        <v>0.725806451612902</v>
      </c>
      <c r="G33" s="14" t="n">
        <f aca="false">(D33-0.0381)/0.0031</f>
        <v>1.40322580645161</v>
      </c>
    </row>
    <row r="34" customFormat="false" ht="15" hidden="false" customHeight="true" outlineLevel="0" collapsed="false">
      <c r="B34" s="8" t="n">
        <f aca="false">B24-$E$3</f>
        <v>0.03705</v>
      </c>
      <c r="C34" s="8" t="n">
        <f aca="false">C24-$E$3</f>
        <v>0.03755</v>
      </c>
      <c r="D34" s="8" t="n">
        <f aca="false">D24-$E$3</f>
        <v>0.05015</v>
      </c>
      <c r="E34" s="14" t="n">
        <f aca="false">(B34-0.0381)/0.0031</f>
        <v>-0.338709677419356</v>
      </c>
      <c r="F34" s="14" t="n">
        <f aca="false">(C34-0.0381)/0.0031</f>
        <v>-0.17741935483871</v>
      </c>
      <c r="G34" s="14" t="n">
        <f aca="false">(D34-0.0381)/0.0031</f>
        <v>3.88709677419355</v>
      </c>
    </row>
    <row r="35" customFormat="false" ht="15" hidden="false" customHeight="true" outlineLevel="0" collapsed="false">
      <c r="B35" s="8" t="n">
        <f aca="false">B25-$E$3</f>
        <v>0.05295</v>
      </c>
      <c r="C35" s="8" t="n">
        <f aca="false">C25-$E$3</f>
        <v>0.06485</v>
      </c>
      <c r="D35" s="8" t="n">
        <f aca="false">D25-$E$3</f>
        <v>0.06235</v>
      </c>
      <c r="E35" s="14" t="n">
        <f aca="false">(B35-0.0381)/0.0031</f>
        <v>4.79032258064516</v>
      </c>
      <c r="F35" s="14" t="n">
        <f aca="false">(C35-0.0381)/0.0031</f>
        <v>8.62903225806452</v>
      </c>
      <c r="G35" s="14" t="n">
        <f aca="false">(D35-0.0381)/0.0031</f>
        <v>7.82258064516129</v>
      </c>
    </row>
    <row r="39" customFormat="false" ht="15" hidden="false" customHeight="true" outlineLevel="0" collapsed="false">
      <c r="B39" s="8"/>
    </row>
    <row r="40" customFormat="false" ht="15" hidden="false" customHeight="true" outlineLevel="0" collapsed="false">
      <c r="B40" s="8"/>
      <c r="C40" s="4"/>
    </row>
    <row r="41" customFormat="false" ht="15" hidden="false" customHeight="true" outlineLevel="0" collapsed="false">
      <c r="B41" s="8"/>
      <c r="C41" s="4"/>
    </row>
    <row r="42" customFormat="false" ht="15" hidden="false" customHeight="true" outlineLevel="0" collapsed="false">
      <c r="B42" s="8"/>
      <c r="C42" s="4"/>
    </row>
    <row r="43" customFormat="false" ht="15" hidden="false" customHeight="true" outlineLevel="0" collapsed="false">
      <c r="B43" s="8"/>
      <c r="C43" s="4"/>
    </row>
    <row r="44" customFormat="false" ht="15" hidden="false" customHeight="true" outlineLevel="0" collapsed="false">
      <c r="B44" s="8"/>
      <c r="C44" s="4"/>
    </row>
    <row r="45" customFormat="false" ht="15" hidden="false" customHeight="true" outlineLevel="0" collapsed="false">
      <c r="B45" s="8"/>
      <c r="C45" s="4"/>
    </row>
    <row r="46" customFormat="false" ht="15" hidden="false" customHeight="true" outlineLevel="0" collapsed="false">
      <c r="B46" s="8"/>
      <c r="C46" s="4"/>
    </row>
    <row r="47" customFormat="false" ht="15" hidden="false" customHeight="true" outlineLevel="0" collapsed="false">
      <c r="B47" s="8"/>
      <c r="C47" s="4"/>
    </row>
    <row r="48" customFormat="false" ht="15" hidden="false" customHeight="true" outlineLevel="0" collapsed="false">
      <c r="B48" s="8"/>
      <c r="C48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sheetData>
    <row r="1" customFormat="false" ht="15" hidden="false" customHeight="true" outlineLevel="0" collapsed="false">
      <c r="A1" s="0" t="s">
        <v>56</v>
      </c>
    </row>
    <row r="3" customFormat="false" ht="15" hidden="false" customHeight="true" outlineLevel="0" collapsed="false">
      <c r="B3" s="0" t="s">
        <v>57</v>
      </c>
      <c r="E3" s="0" t="s">
        <v>58</v>
      </c>
    </row>
    <row r="4" customFormat="false" ht="15" hidden="false" customHeight="true" outlineLevel="0" collapsed="false">
      <c r="B4" s="0" t="s">
        <v>59</v>
      </c>
      <c r="E4" s="0" t="s">
        <v>60</v>
      </c>
    </row>
    <row r="5" customFormat="false" ht="15" hidden="false" customHeight="true" outlineLevel="0" collapsed="false">
      <c r="A5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8.67"/>
    <col collapsed="false" customWidth="true" hidden="false" outlineLevel="0" max="2" min="2" style="0" width="16.16"/>
    <col collapsed="false" customWidth="true" hidden="false" outlineLevel="0" max="4" min="4" style="0" width="2"/>
    <col collapsed="false" customWidth="true" hidden="false" outlineLevel="0" max="5" min="5" style="0" width="50.16"/>
  </cols>
  <sheetData>
    <row r="1" customFormat="false" ht="15" hidden="false" customHeight="true" outlineLevel="0" collapsed="false">
      <c r="A1" s="0" t="s">
        <v>61</v>
      </c>
    </row>
    <row r="3" customFormat="false" ht="15" hidden="false" customHeight="true" outlineLevel="0" collapsed="false">
      <c r="B3" s="0" t="s">
        <v>62</v>
      </c>
      <c r="E3" s="0" t="s">
        <v>1</v>
      </c>
    </row>
    <row r="4" customFormat="false" ht="15" hidden="false" customHeight="true" outlineLevel="0" collapsed="false">
      <c r="B4" s="0" t="s">
        <v>63</v>
      </c>
    </row>
    <row r="5" customFormat="false" ht="15" hidden="false" customHeight="true" outlineLevel="0" collapsed="false">
      <c r="B5" s="0" t="s">
        <v>57</v>
      </c>
      <c r="E5" s="0" t="s">
        <v>64</v>
      </c>
    </row>
    <row r="6" customFormat="false" ht="15" hidden="false" customHeight="true" outlineLevel="0" collapsed="false">
      <c r="B6" s="0" t="s">
        <v>65</v>
      </c>
      <c r="E6" s="0" t="s">
        <v>2</v>
      </c>
    </row>
    <row r="7" customFormat="false" ht="15" hidden="false" customHeight="true" outlineLevel="0" collapsed="false">
      <c r="B7" s="0" t="s">
        <v>66</v>
      </c>
      <c r="E7" s="0" t="s">
        <v>67</v>
      </c>
    </row>
    <row r="8" customFormat="false" ht="15" hidden="false" customHeight="true" outlineLevel="0" collapsed="false">
      <c r="A8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8.67"/>
    <col collapsed="false" customWidth="true" hidden="false" outlineLevel="0" max="3" min="3" style="0" width="9.83"/>
    <col collapsed="false" customWidth="true" hidden="false" outlineLevel="0" max="4" min="4" style="0" width="2"/>
    <col collapsed="false" customWidth="true" hidden="false" outlineLevel="0" max="5" min="5" style="0" width="14.51"/>
  </cols>
  <sheetData>
    <row r="1" customFormat="false" ht="15" hidden="false" customHeight="true" outlineLevel="0" collapsed="false">
      <c r="A1" s="0" t="s">
        <v>68</v>
      </c>
    </row>
    <row r="3" customFormat="false" ht="15" hidden="false" customHeight="true" outlineLevel="0" collapsed="false">
      <c r="B3" s="0" t="s">
        <v>69</v>
      </c>
      <c r="E3" s="0" t="s">
        <v>70</v>
      </c>
    </row>
    <row r="4" customFormat="false" ht="15" hidden="false" customHeight="true" outlineLevel="0" collapsed="false">
      <c r="B4" s="0" t="s">
        <v>71</v>
      </c>
      <c r="E4" s="0" t="s">
        <v>72</v>
      </c>
    </row>
    <row r="5" customFormat="false" ht="15" hidden="false" customHeight="true" outlineLevel="0" collapsed="false">
      <c r="B5" s="0" t="s">
        <v>73</v>
      </c>
      <c r="E5" s="0" t="s">
        <v>74</v>
      </c>
    </row>
    <row r="7" customFormat="false" ht="15" hidden="false" customHeight="true" outlineLevel="0" collapsed="false">
      <c r="B7" s="0" t="s">
        <v>75</v>
      </c>
    </row>
    <row r="9" customFormat="false" ht="15" hidden="false" customHeight="true" outlineLevel="0" collapsed="false">
      <c r="C9" s="0" t="s">
        <v>76</v>
      </c>
      <c r="E9" s="0" t="s">
        <v>60</v>
      </c>
    </row>
    <row r="10" customFormat="false" ht="15" hidden="false" customHeight="true" outlineLevel="0" collapsed="false">
      <c r="C10" s="0" t="s">
        <v>77</v>
      </c>
      <c r="E10" s="0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28.16"/>
    <col collapsed="false" customWidth="true" hidden="false" outlineLevel="0" max="4" min="4" style="0" width="2"/>
    <col collapsed="false" customWidth="true" hidden="false" outlineLevel="0" max="5" min="5" style="0" width="5.66"/>
  </cols>
  <sheetData>
    <row r="1" customFormat="false" ht="15" hidden="false" customHeight="true" outlineLevel="0" collapsed="false">
      <c r="A1" s="0" t="s">
        <v>79</v>
      </c>
    </row>
    <row r="3" customFormat="false" ht="15" hidden="false" customHeight="true" outlineLevel="0" collapsed="false">
      <c r="B3" s="0" t="s">
        <v>80</v>
      </c>
      <c r="E3" s="0" t="s">
        <v>78</v>
      </c>
    </row>
    <row r="5" customFormat="false" ht="15" hidden="false" customHeight="true" outlineLevel="0" collapsed="false">
      <c r="A5" s="0" t="s">
        <v>4</v>
      </c>
    </row>
    <row r="7" customFormat="false" ht="15" hidden="false" customHeight="true" outlineLevel="0" collapsed="false">
      <c r="B7" s="0" t="s">
        <v>81</v>
      </c>
      <c r="E7" s="0" t="s">
        <v>82</v>
      </c>
    </row>
    <row r="8" customFormat="false" ht="15" hidden="false" customHeight="true" outlineLevel="0" collapsed="false">
      <c r="B8" s="0" t="s">
        <v>83</v>
      </c>
      <c r="E8" s="0" t="s">
        <v>78</v>
      </c>
    </row>
    <row r="9" customFormat="false" ht="15" hidden="false" customHeight="true" outlineLevel="0" collapsed="false">
      <c r="B9" s="0" t="s">
        <v>84</v>
      </c>
      <c r="E9" s="0" t="s">
        <v>85</v>
      </c>
    </row>
    <row r="10" customFormat="false" ht="15" hidden="false" customHeight="true" outlineLevel="0" collapsed="false">
      <c r="B10" s="0" t="s">
        <v>86</v>
      </c>
      <c r="E10" s="0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22.83"/>
    <col collapsed="false" customWidth="true" hidden="false" outlineLevel="0" max="3" min="3" style="0" width="42.34"/>
    <col collapsed="false" customWidth="true" hidden="false" outlineLevel="0" max="4" min="4" style="0" width="11.5"/>
  </cols>
  <sheetData>
    <row r="1" customFormat="false" ht="15" hidden="false" customHeight="true" outlineLevel="0" collapsed="false">
      <c r="A1" s="0" t="s">
        <v>87</v>
      </c>
    </row>
    <row r="3" customFormat="false" ht="15" hidden="false" customHeight="true" outlineLevel="0" collapsed="false">
      <c r="B3" s="15" t="s">
        <v>88</v>
      </c>
      <c r="C3" s="15" t="s">
        <v>89</v>
      </c>
      <c r="D3" s="15" t="s">
        <v>90</v>
      </c>
      <c r="E3" s="15"/>
    </row>
    <row r="4" customFormat="false" ht="15" hidden="false" customHeight="true" outlineLevel="0" collapsed="false">
      <c r="B4" s="0" t="s">
        <v>2</v>
      </c>
      <c r="C4" s="0" t="s">
        <v>91</v>
      </c>
    </row>
    <row r="5" customFormat="false" ht="15" hidden="false" customHeight="true" outlineLevel="0" collapsed="false">
      <c r="B5" s="0" t="s">
        <v>2</v>
      </c>
      <c r="C5" s="0" t="s">
        <v>92</v>
      </c>
      <c r="D5" s="0" t="s">
        <v>93</v>
      </c>
    </row>
    <row r="6" customFormat="false" ht="15" hidden="false" customHeight="true" outlineLevel="0" collapsed="false">
      <c r="B6" s="0" t="s">
        <v>94</v>
      </c>
      <c r="C6" s="0" t="s">
        <v>95</v>
      </c>
    </row>
    <row r="7" customFormat="false" ht="15" hidden="false" customHeight="true" outlineLevel="0" collapsed="false">
      <c r="B7" s="0" t="s">
        <v>96</v>
      </c>
      <c r="C7" s="0" t="s">
        <v>97</v>
      </c>
    </row>
    <row r="8" customFormat="false" ht="15" hidden="false" customHeight="true" outlineLevel="0" collapsed="false">
      <c r="B8" s="0" t="s">
        <v>96</v>
      </c>
      <c r="C8" s="0" t="s">
        <v>92</v>
      </c>
      <c r="D8" s="0" t="s">
        <v>93</v>
      </c>
    </row>
    <row r="9" customFormat="false" ht="15" hidden="false" customHeight="true" outlineLevel="0" collapsed="false">
      <c r="B9" s="0" t="s">
        <v>98</v>
      </c>
      <c r="C9" s="0" t="s">
        <v>99</v>
      </c>
    </row>
    <row r="10" customFormat="false" ht="15" hidden="false" customHeight="true" outlineLevel="0" collapsed="false">
      <c r="A10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sheetData>
    <row r="1" customFormat="false" ht="15" hidden="false" customHeight="true" outlineLevel="0" collapsed="false">
      <c r="A1" s="0" t="s">
        <v>69</v>
      </c>
      <c r="B1" s="0" t="s">
        <v>6</v>
      </c>
    </row>
    <row r="2" customFormat="false" ht="15" hidden="false" customHeight="true" outlineLevel="0" collapsed="false">
      <c r="A2" s="0" t="s">
        <v>100</v>
      </c>
      <c r="B2" s="0" t="s">
        <v>101</v>
      </c>
    </row>
    <row r="4" customFormat="false" ht="15" hidden="false" customHeight="true" outlineLevel="0" collapsed="false"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n">
        <v>11</v>
      </c>
      <c r="M4" s="16" t="n">
        <v>12</v>
      </c>
    </row>
    <row r="5" customFormat="false" ht="15" hidden="false" customHeight="true" outlineLevel="0" collapsed="false">
      <c r="A5" s="17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customFormat="false" ht="1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customFormat="false" ht="1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customFormat="false" ht="15" hidden="false" customHeight="true" outlineLevel="0" collapsed="false">
      <c r="A8" s="17" t="s">
        <v>16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customFormat="false" ht="1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customFormat="false" ht="1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customFormat="false" ht="15" hidden="false" customHeight="true" outlineLevel="0" collapsed="false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customFormat="false" ht="15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customFormat="false" ht="15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customFormat="false" ht="15" hidden="false" customHeight="true" outlineLevel="0" collapsed="false">
      <c r="A14" s="17" t="s">
        <v>19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customFormat="false" ht="15" hidden="false" customHeight="tru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customFormat="false" ht="15" hidden="false" customHeight="tru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customFormat="false" ht="15" hidden="false" customHeight="true" outlineLevel="0" collapsed="false">
      <c r="A17" s="17" t="s">
        <v>21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customFormat="false" ht="15" hidden="false" customHeight="tru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customFormat="false" ht="15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customFormat="false" ht="15" hidden="false" customHeight="true" outlineLevel="0" collapsed="false">
      <c r="A20" s="17" t="s">
        <v>23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customFormat="false" ht="1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customFormat="false" ht="1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customFormat="false" ht="15" hidden="false" customHeight="true" outlineLevel="0" collapsed="false">
      <c r="A23" s="17" t="s">
        <v>24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customFormat="false" ht="1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customFormat="false" ht="1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customFormat="false" ht="15" hidden="false" customHeight="true" outlineLevel="0" collapsed="false">
      <c r="A26" s="17" t="s">
        <v>25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customFormat="false" ht="1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customFormat="false" ht="1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customFormat="false" ht="15" hidden="false" customHeight="false" outlineLevel="0" collapsed="false">
      <c r="A33" s="0" t="s">
        <v>3</v>
      </c>
    </row>
  </sheetData>
  <mergeCells count="104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LibreOffice/24.2.5.2$Linux_X86_64 LibreOffice_project/420$Build-2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2022-09-12T02:07:13Z</dcterms:created>
  <dc:creator>C1Excel</dc:creator>
  <dc:description/>
  <dc:language>en-US</dc:language>
  <cp:lastModifiedBy/>
  <dcterms:modified xsi:type="dcterms:W3CDTF">2024-10-11T08:02:14Z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c6bbc4f3-2d0e-4ee9-b6b8-e9b83850809b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2022-09-13T11:05:19Z</vt:lpwstr>
  </property>
  <property fmtid="{D5CDD505-2E9C-101B-9397-08002B2CF9AE}" pid="8" name="MSIP_Label_51a6c3db-1667-4f49-995a-8b9973972958_SiteId">
    <vt:lpwstr>e8911c26-cf9f-4a9c-878e-527807be8791</vt:lpwstr>
  </property>
</Properties>
</file>