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864bc4ed8b14b3dc/Desktop/TESI MAGISTRALE/VRP^MRL/data/"/>
    </mc:Choice>
  </mc:AlternateContent>
  <xr:revisionPtr revIDLastSave="56" documentId="11_2A997CFEC44ACA0F62355476585DCE3A87478839" xr6:coauthVersionLast="47" xr6:coauthVersionMax="47" xr10:uidLastSave="{46D2ACF7-8872-45DF-8EF7-888235DF79EF}"/>
  <bookViews>
    <workbookView xWindow="-108" yWindow="-108" windowWidth="23256" windowHeight="12456" activeTab="2" xr2:uid="{00000000-000D-0000-FFFF-FFFF00000000}"/>
  </bookViews>
  <sheets>
    <sheet name="nodi" sheetId="1" r:id="rId1"/>
    <sheet name="depot" sheetId="3" r:id="rId2"/>
    <sheet name="facility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2" l="1"/>
  <c r="K11" i="2" s="1"/>
  <c r="H11" i="2"/>
  <c r="G11" i="2"/>
  <c r="H10" i="2"/>
  <c r="J10" i="2" s="1"/>
  <c r="G10" i="2"/>
  <c r="H9" i="2"/>
  <c r="J9" i="2" s="1"/>
  <c r="G9" i="2"/>
  <c r="J8" i="2"/>
  <c r="I8" i="2" s="1"/>
  <c r="H8" i="2"/>
  <c r="G8" i="2"/>
  <c r="K7" i="2"/>
  <c r="J7" i="2"/>
  <c r="I7" i="2"/>
  <c r="H7" i="2"/>
  <c r="G7" i="2"/>
  <c r="H6" i="2"/>
  <c r="J6" i="2" s="1"/>
  <c r="G6" i="2"/>
  <c r="K5" i="2"/>
  <c r="J5" i="2"/>
  <c r="I5" i="2"/>
  <c r="H5" i="2"/>
  <c r="G5" i="2"/>
  <c r="H4" i="2"/>
  <c r="J4" i="2" s="1"/>
  <c r="G4" i="2"/>
  <c r="H3" i="2"/>
  <c r="J3" i="2" s="1"/>
  <c r="G3" i="2"/>
  <c r="H2" i="2"/>
  <c r="J2" i="2" s="1"/>
  <c r="G2" i="2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I3" i="2" l="1"/>
  <c r="K3" i="2"/>
  <c r="K9" i="2"/>
  <c r="I9" i="2"/>
  <c r="K4" i="2"/>
  <c r="I4" i="2"/>
  <c r="K2" i="2"/>
  <c r="I2" i="2"/>
  <c r="K6" i="2"/>
  <c r="I6" i="2"/>
  <c r="K10" i="2"/>
  <c r="I10" i="2"/>
  <c r="K8" i="2"/>
  <c r="I11" i="2"/>
</calcChain>
</file>

<file path=xl/sharedStrings.xml><?xml version="1.0" encoding="utf-8"?>
<sst xmlns="http://schemas.openxmlformats.org/spreadsheetml/2006/main" count="146" uniqueCount="79">
  <si>
    <t>node_name</t>
  </si>
  <si>
    <t>lat</t>
  </si>
  <si>
    <t>long</t>
  </si>
  <si>
    <t>node_type</t>
  </si>
  <si>
    <t>Sacite Tempesta Fulvio</t>
  </si>
  <si>
    <t>facility</t>
  </si>
  <si>
    <t>Sabina conglomerati</t>
  </si>
  <si>
    <t>SQL SRL</t>
  </si>
  <si>
    <t>Tuscia Ambiente SRL</t>
  </si>
  <si>
    <t>Reno De Medici SPA</t>
  </si>
  <si>
    <t>Itelyum Regeneration SPA</t>
  </si>
  <si>
    <t>Indinvest</t>
  </si>
  <si>
    <t>MAF Servizi</t>
  </si>
  <si>
    <t>Buzzi Unciem SPA</t>
  </si>
  <si>
    <t>Italcementi SPA</t>
  </si>
  <si>
    <t>FROSINONE</t>
  </si>
  <si>
    <t>client</t>
  </si>
  <si>
    <t>ALATRI</t>
  </si>
  <si>
    <t>SORA</t>
  </si>
  <si>
    <t>CECCANO</t>
  </si>
  <si>
    <t>ANAGNI</t>
  </si>
  <si>
    <t>FERENTINO</t>
  </si>
  <si>
    <t>ISOLADELLIRI</t>
  </si>
  <si>
    <t>LATINA</t>
  </si>
  <si>
    <t>APRILIA</t>
  </si>
  <si>
    <t>TERRACINA</t>
  </si>
  <si>
    <t>FONDI</t>
  </si>
  <si>
    <t>FORMIA</t>
  </si>
  <si>
    <t>GAETA</t>
  </si>
  <si>
    <t>SABAUDIA</t>
  </si>
  <si>
    <t>RIETI</t>
  </si>
  <si>
    <t>FARAINSABINA</t>
  </si>
  <si>
    <t>CITTADUCALE</t>
  </si>
  <si>
    <t>GUIDONIAMONTECELIO</t>
  </si>
  <si>
    <t>POMEZIA</t>
  </si>
  <si>
    <t>TIVOLI</t>
  </si>
  <si>
    <t>VELLETRI</t>
  </si>
  <si>
    <t>ANZIO</t>
  </si>
  <si>
    <t>CIVITAVECCHIA</t>
  </si>
  <si>
    <t>NETTUNO</t>
  </si>
  <si>
    <t>ALBANOLAZIALE</t>
  </si>
  <si>
    <t>CIAMPINO</t>
  </si>
  <si>
    <t>CERVETERI</t>
  </si>
  <si>
    <t>FRASCATI</t>
  </si>
  <si>
    <t>PALESTRINA</t>
  </si>
  <si>
    <t>COLLEFERRO</t>
  </si>
  <si>
    <t>BRACCIANO</t>
  </si>
  <si>
    <t>MONTEROTONDO</t>
  </si>
  <si>
    <t>SANTAMARINELLA</t>
  </si>
  <si>
    <t>ROCCADIPAPA</t>
  </si>
  <si>
    <t>FORMELLO</t>
  </si>
  <si>
    <t>VALMONTONE</t>
  </si>
  <si>
    <t>VITERBO</t>
  </si>
  <si>
    <t>TARQUINIA</t>
  </si>
  <si>
    <t>MONTEFIASCONE</t>
  </si>
  <si>
    <t>CIVITACASTELLANA</t>
  </si>
  <si>
    <t>SIECO S.R.L.</t>
  </si>
  <si>
    <t>depot</t>
  </si>
  <si>
    <t>FITALS SRL</t>
  </si>
  <si>
    <t>RICICLA CENTRO ITALIA SRL</t>
  </si>
  <si>
    <t>INNOCENTI SRL</t>
  </si>
  <si>
    <t>FEROCART SRL</t>
  </si>
  <si>
    <t>EASY TONER SNC</t>
  </si>
  <si>
    <t>SE.IN SRL</t>
  </si>
  <si>
    <t>SO.GE.RI.T SRL</t>
  </si>
  <si>
    <t>IBIOS SRL</t>
  </si>
  <si>
    <t>GE.SER. SRL</t>
  </si>
  <si>
    <t>demand</t>
  </si>
  <si>
    <t>demand_daily</t>
  </si>
  <si>
    <t>index</t>
  </si>
  <si>
    <t>capacity</t>
  </si>
  <si>
    <t>capacity_daily</t>
  </si>
  <si>
    <t>fraction_cap</t>
  </si>
  <si>
    <t>fraction_cap_daily S</t>
  </si>
  <si>
    <t>fraction_cap_daily M</t>
  </si>
  <si>
    <t>fraction_cap_daily L</t>
  </si>
  <si>
    <t>42.38645944142392</t>
  </si>
  <si>
    <t>42.43935663701068</t>
  </si>
  <si>
    <t>facility_capacity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</si>
</sst>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2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2" borderId="0" xfId="0" applyFont="1" applyFill="1"/>
    <xf numFmtId="0" fontId="2" fillId="0" borderId="3" xfId="0" applyFont="1" applyBorder="1"/>
    <xf numFmtId="0" fontId="0" fillId="0" borderId="3" xfId="0" applyBorder="1"/>
    <xf numFmtId="164" fontId="0" fillId="0" borderId="0" xfId="0" applyNumberFormat="1"/>
    <xf numFmtId="0" fontId="2" fillId="2" borderId="0" xfId="0" applyFont="1" applyFill="1" applyAlignment="1">
      <alignment vertical="center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workbookViewId="0">
      <selection activeCell="D4" sqref="D4"/>
    </sheetView>
  </sheetViews>
  <sheetFormatPr defaultRowHeight="14.4" x14ac:dyDescent="0.3"/>
  <cols>
    <col min="1" max="1" width="33.33203125" customWidth="1"/>
    <col min="2" max="2" width="17.88671875" customWidth="1"/>
    <col min="7" max="7" width="16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69</v>
      </c>
      <c r="F1" s="3" t="s">
        <v>67</v>
      </c>
      <c r="G1" s="3" t="s">
        <v>68</v>
      </c>
    </row>
    <row r="2" spans="1:7" ht="15.6" x14ac:dyDescent="0.3">
      <c r="A2" t="s">
        <v>15</v>
      </c>
      <c r="B2">
        <v>41.639645690000002</v>
      </c>
      <c r="C2">
        <v>13.35117166</v>
      </c>
      <c r="D2" t="s">
        <v>16</v>
      </c>
      <c r="E2">
        <v>10</v>
      </c>
      <c r="F2" s="2">
        <v>4384.26</v>
      </c>
      <c r="G2" s="2">
        <f>F2/365</f>
        <v>12.011671232876713</v>
      </c>
    </row>
    <row r="3" spans="1:7" ht="15.6" x14ac:dyDescent="0.3">
      <c r="A3" t="s">
        <v>17</v>
      </c>
      <c r="B3">
        <v>41.726471250000003</v>
      </c>
      <c r="C3">
        <v>13.342107349999999</v>
      </c>
      <c r="D3" t="s">
        <v>16</v>
      </c>
      <c r="E3">
        <v>11</v>
      </c>
      <c r="F3" s="2">
        <v>1359.03</v>
      </c>
      <c r="G3" s="2">
        <f t="shared" ref="G3:G41" si="0">F3/365</f>
        <v>3.7233698630136987</v>
      </c>
    </row>
    <row r="4" spans="1:7" ht="15.6" x14ac:dyDescent="0.3">
      <c r="A4" t="s">
        <v>18</v>
      </c>
      <c r="B4">
        <v>41.720080029999998</v>
      </c>
      <c r="C4">
        <v>13.61362757</v>
      </c>
      <c r="D4" t="s">
        <v>16</v>
      </c>
      <c r="E4">
        <v>12</v>
      </c>
      <c r="F4" s="2">
        <v>1405.49</v>
      </c>
      <c r="G4" s="2">
        <f t="shared" si="0"/>
        <v>3.8506575342465754</v>
      </c>
    </row>
    <row r="5" spans="1:7" ht="15.6" x14ac:dyDescent="0.3">
      <c r="A5" t="s">
        <v>19</v>
      </c>
      <c r="B5">
        <v>41.568564799999997</v>
      </c>
      <c r="C5">
        <v>13.33363716</v>
      </c>
      <c r="D5" t="s">
        <v>16</v>
      </c>
      <c r="E5">
        <v>13</v>
      </c>
      <c r="F5" s="2">
        <v>1011.1</v>
      </c>
      <c r="G5" s="2">
        <f t="shared" si="0"/>
        <v>2.7701369863013698</v>
      </c>
    </row>
    <row r="6" spans="1:7" ht="15.6" x14ac:dyDescent="0.3">
      <c r="A6" t="s">
        <v>20</v>
      </c>
      <c r="B6">
        <v>41.743936329999997</v>
      </c>
      <c r="C6">
        <v>13.15452041</v>
      </c>
      <c r="D6" t="s">
        <v>16</v>
      </c>
      <c r="E6">
        <v>14</v>
      </c>
      <c r="F6" s="2">
        <v>1152.24</v>
      </c>
      <c r="G6" s="2">
        <f t="shared" si="0"/>
        <v>3.1568219178082191</v>
      </c>
    </row>
    <row r="7" spans="1:7" ht="15.6" x14ac:dyDescent="0.3">
      <c r="A7" t="s">
        <v>21</v>
      </c>
      <c r="B7">
        <v>41.692315749999999</v>
      </c>
      <c r="C7">
        <v>13.252848090000001</v>
      </c>
      <c r="D7" t="s">
        <v>16</v>
      </c>
      <c r="E7">
        <v>15</v>
      </c>
      <c r="F7" s="2">
        <v>987.03</v>
      </c>
      <c r="G7" s="2">
        <f t="shared" si="0"/>
        <v>2.7041917808219176</v>
      </c>
    </row>
    <row r="8" spans="1:7" ht="15.6" x14ac:dyDescent="0.3">
      <c r="A8" t="s">
        <v>22</v>
      </c>
      <c r="B8">
        <v>41.678418999999998</v>
      </c>
      <c r="C8">
        <v>13.57497154</v>
      </c>
      <c r="D8" t="s">
        <v>16</v>
      </c>
      <c r="E8">
        <v>16</v>
      </c>
      <c r="F8" s="2">
        <v>571.1</v>
      </c>
      <c r="G8" s="2">
        <f t="shared" si="0"/>
        <v>1.5646575342465754</v>
      </c>
    </row>
    <row r="9" spans="1:7" ht="15.6" x14ac:dyDescent="0.3">
      <c r="A9" t="s">
        <v>23</v>
      </c>
      <c r="B9">
        <v>41.467594640000002</v>
      </c>
      <c r="C9">
        <v>12.903684849999999</v>
      </c>
      <c r="D9" t="s">
        <v>16</v>
      </c>
      <c r="E9">
        <v>17</v>
      </c>
      <c r="F9" s="2">
        <v>3778.48</v>
      </c>
      <c r="G9" s="2">
        <f t="shared" si="0"/>
        <v>10.352</v>
      </c>
    </row>
    <row r="10" spans="1:7" ht="15.6" x14ac:dyDescent="0.3">
      <c r="A10" t="s">
        <v>24</v>
      </c>
      <c r="B10">
        <v>41.594153759999998</v>
      </c>
      <c r="C10">
        <v>12.64816922</v>
      </c>
      <c r="D10" t="s">
        <v>16</v>
      </c>
      <c r="E10">
        <v>18</v>
      </c>
      <c r="F10" s="2">
        <v>3363.89</v>
      </c>
      <c r="G10" s="2">
        <f t="shared" si="0"/>
        <v>9.21613698630137</v>
      </c>
    </row>
    <row r="11" spans="1:7" ht="15.6" x14ac:dyDescent="0.3">
      <c r="A11" t="s">
        <v>25</v>
      </c>
      <c r="B11">
        <v>41.29189727</v>
      </c>
      <c r="C11">
        <v>13.24878732</v>
      </c>
      <c r="D11" t="s">
        <v>16</v>
      </c>
      <c r="E11">
        <v>19</v>
      </c>
      <c r="F11" s="2">
        <v>2406.2800000000002</v>
      </c>
      <c r="G11" s="2">
        <f t="shared" si="0"/>
        <v>6.5925479452054798</v>
      </c>
    </row>
    <row r="12" spans="1:7" ht="15.6" x14ac:dyDescent="0.3">
      <c r="A12" t="s">
        <v>26</v>
      </c>
      <c r="B12">
        <v>41.356910560000003</v>
      </c>
      <c r="C12">
        <v>13.429908019999999</v>
      </c>
      <c r="D12" t="s">
        <v>16</v>
      </c>
      <c r="E12">
        <v>20</v>
      </c>
      <c r="F12" s="2">
        <v>2180.5</v>
      </c>
      <c r="G12" s="2">
        <f t="shared" si="0"/>
        <v>5.9739726027397264</v>
      </c>
    </row>
    <row r="13" spans="1:7" ht="15.6" x14ac:dyDescent="0.3">
      <c r="A13" t="s">
        <v>27</v>
      </c>
      <c r="B13">
        <v>41.255688829999997</v>
      </c>
      <c r="C13">
        <v>13.60592654</v>
      </c>
      <c r="D13" t="s">
        <v>16</v>
      </c>
      <c r="E13">
        <v>21</v>
      </c>
      <c r="F13" s="2">
        <v>2088.7849999999999</v>
      </c>
      <c r="G13" s="2">
        <f t="shared" si="0"/>
        <v>5.7226986301369855</v>
      </c>
    </row>
    <row r="14" spans="1:7" ht="15.6" x14ac:dyDescent="0.3">
      <c r="A14" t="s">
        <v>28</v>
      </c>
      <c r="B14">
        <v>41.213364319999997</v>
      </c>
      <c r="C14">
        <v>13.57195666</v>
      </c>
      <c r="D14" t="s">
        <v>16</v>
      </c>
      <c r="E14">
        <v>22</v>
      </c>
      <c r="F14" s="2">
        <v>1067.5899999999999</v>
      </c>
      <c r="G14" s="2">
        <f t="shared" si="0"/>
        <v>2.9249041095890407</v>
      </c>
    </row>
    <row r="15" spans="1:7" ht="15.6" x14ac:dyDescent="0.3">
      <c r="A15" t="s">
        <v>29</v>
      </c>
      <c r="B15">
        <v>41.300123970000001</v>
      </c>
      <c r="C15">
        <v>13.02490624</v>
      </c>
      <c r="D15" t="s">
        <v>16</v>
      </c>
      <c r="E15">
        <v>23</v>
      </c>
      <c r="F15" s="2">
        <v>1152.18</v>
      </c>
      <c r="G15" s="2">
        <f t="shared" si="0"/>
        <v>3.1566575342465755</v>
      </c>
    </row>
    <row r="16" spans="1:7" ht="15.6" x14ac:dyDescent="0.3">
      <c r="A16" t="s">
        <v>30</v>
      </c>
      <c r="B16">
        <v>42.404884439999996</v>
      </c>
      <c r="C16">
        <v>12.862059410000001</v>
      </c>
      <c r="D16" t="s">
        <v>16</v>
      </c>
      <c r="E16">
        <v>24</v>
      </c>
      <c r="F16" s="2">
        <v>2190.92</v>
      </c>
      <c r="G16" s="2">
        <f t="shared" si="0"/>
        <v>6.0025205479452053</v>
      </c>
    </row>
    <row r="17" spans="1:7" ht="15.6" x14ac:dyDescent="0.3">
      <c r="A17" t="s">
        <v>31</v>
      </c>
      <c r="B17">
        <v>42.209527129999998</v>
      </c>
      <c r="C17">
        <v>12.72925133</v>
      </c>
      <c r="D17" t="s">
        <v>16</v>
      </c>
      <c r="E17">
        <v>25</v>
      </c>
      <c r="F17" s="2">
        <v>515.29999999999995</v>
      </c>
      <c r="G17" s="2">
        <f t="shared" si="0"/>
        <v>1.4117808219178081</v>
      </c>
    </row>
    <row r="18" spans="1:7" ht="15.6" x14ac:dyDescent="0.3">
      <c r="A18" t="s">
        <v>32</v>
      </c>
      <c r="B18">
        <v>42.386660579999997</v>
      </c>
      <c r="C18">
        <v>12.948150439999999</v>
      </c>
      <c r="D18" t="s">
        <v>16</v>
      </c>
      <c r="E18">
        <v>26</v>
      </c>
      <c r="F18" s="2">
        <v>323.40499999999997</v>
      </c>
      <c r="G18" s="2">
        <f t="shared" si="0"/>
        <v>0.88604109589041091</v>
      </c>
    </row>
    <row r="19" spans="1:7" ht="15.6" x14ac:dyDescent="0.3">
      <c r="A19" t="s">
        <v>33</v>
      </c>
      <c r="B19">
        <v>42.000078000000002</v>
      </c>
      <c r="C19">
        <v>12.72638633</v>
      </c>
      <c r="D19" t="s">
        <v>16</v>
      </c>
      <c r="E19">
        <v>27</v>
      </c>
      <c r="F19" s="2">
        <v>3851.34</v>
      </c>
      <c r="G19" s="2">
        <f t="shared" si="0"/>
        <v>10.551616438356165</v>
      </c>
    </row>
    <row r="20" spans="1:7" ht="15.6" x14ac:dyDescent="0.3">
      <c r="A20" t="s">
        <v>34</v>
      </c>
      <c r="B20">
        <v>41.67003149</v>
      </c>
      <c r="C20">
        <v>12.50163468</v>
      </c>
      <c r="D20" t="s">
        <v>16</v>
      </c>
      <c r="E20">
        <v>28</v>
      </c>
      <c r="F20" s="2">
        <v>3328.14</v>
      </c>
      <c r="G20" s="2">
        <f t="shared" si="0"/>
        <v>9.1181917808219168</v>
      </c>
    </row>
    <row r="21" spans="1:7" ht="15.6" x14ac:dyDescent="0.3">
      <c r="A21" t="s">
        <v>35</v>
      </c>
      <c r="B21">
        <v>41.963498399999999</v>
      </c>
      <c r="C21">
        <v>12.798469069999999</v>
      </c>
      <c r="D21" t="s">
        <v>16</v>
      </c>
      <c r="E21">
        <v>29</v>
      </c>
      <c r="F21" s="2">
        <v>2733.72</v>
      </c>
      <c r="G21" s="2">
        <f t="shared" si="0"/>
        <v>7.4896438356164374</v>
      </c>
    </row>
    <row r="22" spans="1:7" ht="15.6" x14ac:dyDescent="0.3">
      <c r="A22" t="s">
        <v>36</v>
      </c>
      <c r="B22" s="9">
        <v>41.686381709999999</v>
      </c>
      <c r="C22">
        <v>12.77719681</v>
      </c>
      <c r="D22" t="s">
        <v>16</v>
      </c>
      <c r="E22">
        <v>30</v>
      </c>
      <c r="F22" s="2">
        <v>2308</v>
      </c>
      <c r="G22" s="2">
        <f t="shared" si="0"/>
        <v>6.3232876712328769</v>
      </c>
    </row>
    <row r="23" spans="1:7" ht="15.6" x14ac:dyDescent="0.3">
      <c r="A23" t="s">
        <v>37</v>
      </c>
      <c r="B23">
        <v>41.448054880000001</v>
      </c>
      <c r="C23">
        <v>12.628717959999999</v>
      </c>
      <c r="D23" t="s">
        <v>16</v>
      </c>
      <c r="E23">
        <v>31</v>
      </c>
      <c r="F23" s="2">
        <v>1834.26</v>
      </c>
      <c r="G23" s="2">
        <f t="shared" si="0"/>
        <v>5.0253698630136983</v>
      </c>
    </row>
    <row r="24" spans="1:7" ht="15.6" x14ac:dyDescent="0.3">
      <c r="A24" t="s">
        <v>38</v>
      </c>
      <c r="B24">
        <v>42.092129929999999</v>
      </c>
      <c r="C24">
        <v>11.79337907</v>
      </c>
      <c r="D24" t="s">
        <v>16</v>
      </c>
      <c r="E24">
        <v>32</v>
      </c>
      <c r="F24" s="2">
        <v>1997.41</v>
      </c>
      <c r="G24" s="2">
        <f t="shared" si="0"/>
        <v>5.4723561643835614</v>
      </c>
    </row>
    <row r="25" spans="1:7" ht="15.6" x14ac:dyDescent="0.3">
      <c r="A25" t="s">
        <v>39</v>
      </c>
      <c r="B25">
        <v>41.457488779999998</v>
      </c>
      <c r="C25">
        <v>12.66141549</v>
      </c>
      <c r="D25" t="s">
        <v>16</v>
      </c>
      <c r="E25">
        <v>33</v>
      </c>
      <c r="F25" s="2">
        <v>1877.94</v>
      </c>
      <c r="G25" s="2">
        <f t="shared" si="0"/>
        <v>5.1450410958904111</v>
      </c>
    </row>
    <row r="26" spans="1:7" ht="15.6" x14ac:dyDescent="0.3">
      <c r="A26" t="s">
        <v>40</v>
      </c>
      <c r="B26">
        <v>41.729111789999997</v>
      </c>
      <c r="C26">
        <v>12.658703320000001</v>
      </c>
      <c r="D26" t="s">
        <v>16</v>
      </c>
      <c r="E26">
        <v>34</v>
      </c>
      <c r="F26" s="2">
        <v>1927.48</v>
      </c>
      <c r="G26" s="2">
        <f t="shared" si="0"/>
        <v>5.2807671232876716</v>
      </c>
    </row>
    <row r="27" spans="1:7" ht="15.6" x14ac:dyDescent="0.3">
      <c r="A27" t="s">
        <v>41</v>
      </c>
      <c r="B27">
        <v>41.802883459999997</v>
      </c>
      <c r="C27">
        <v>12.601688879999999</v>
      </c>
      <c r="D27" t="s">
        <v>16</v>
      </c>
      <c r="E27">
        <v>35</v>
      </c>
      <c r="F27" s="2">
        <v>2110.52</v>
      </c>
      <c r="G27" s="2">
        <f t="shared" si="0"/>
        <v>5.7822465753424659</v>
      </c>
    </row>
    <row r="28" spans="1:7" ht="15.6" x14ac:dyDescent="0.3">
      <c r="A28" t="s">
        <v>42</v>
      </c>
      <c r="B28">
        <v>41.998242529999999</v>
      </c>
      <c r="C28">
        <v>12.09896835</v>
      </c>
      <c r="D28" t="s">
        <v>16</v>
      </c>
      <c r="E28">
        <v>36</v>
      </c>
      <c r="F28" s="2">
        <v>1417.12</v>
      </c>
      <c r="G28" s="2">
        <f t="shared" si="0"/>
        <v>3.8825205479452052</v>
      </c>
    </row>
    <row r="29" spans="1:7" ht="15.6" x14ac:dyDescent="0.3">
      <c r="A29" t="s">
        <v>43</v>
      </c>
      <c r="B29">
        <v>41.805989779999997</v>
      </c>
      <c r="C29">
        <v>12.68079241</v>
      </c>
      <c r="D29" t="s">
        <v>16</v>
      </c>
      <c r="E29">
        <v>37</v>
      </c>
      <c r="F29" s="2">
        <v>920.1</v>
      </c>
      <c r="G29" s="2">
        <f t="shared" si="0"/>
        <v>2.5208219178082194</v>
      </c>
    </row>
    <row r="30" spans="1:7" ht="15.6" x14ac:dyDescent="0.3">
      <c r="A30" t="s">
        <v>44</v>
      </c>
      <c r="B30">
        <v>41.839425380000002</v>
      </c>
      <c r="C30">
        <v>12.88915634</v>
      </c>
      <c r="D30" t="s">
        <v>16</v>
      </c>
      <c r="E30">
        <v>38</v>
      </c>
      <c r="F30" s="2">
        <v>1004.773</v>
      </c>
      <c r="G30" s="2">
        <f t="shared" si="0"/>
        <v>2.7528027397260275</v>
      </c>
    </row>
    <row r="31" spans="1:7" ht="15.6" x14ac:dyDescent="0.3">
      <c r="A31" t="s">
        <v>45</v>
      </c>
      <c r="B31">
        <v>41.730412459999997</v>
      </c>
      <c r="C31">
        <v>13.00559155</v>
      </c>
      <c r="D31" t="s">
        <v>16</v>
      </c>
      <c r="E31">
        <v>39</v>
      </c>
      <c r="F31" s="2">
        <v>961.93</v>
      </c>
      <c r="G31" s="2">
        <f t="shared" si="0"/>
        <v>2.6354246575342466</v>
      </c>
    </row>
    <row r="32" spans="1:7" ht="15.6" x14ac:dyDescent="0.3">
      <c r="A32" t="s">
        <v>46</v>
      </c>
      <c r="B32">
        <v>42.10335079</v>
      </c>
      <c r="C32">
        <v>12.175623979999999</v>
      </c>
      <c r="D32" t="s">
        <v>16</v>
      </c>
      <c r="E32">
        <v>40</v>
      </c>
      <c r="F32" s="2">
        <v>786.52</v>
      </c>
      <c r="G32" s="2">
        <f t="shared" si="0"/>
        <v>2.1548493150684931</v>
      </c>
    </row>
    <row r="33" spans="1:7" ht="15.6" x14ac:dyDescent="0.3">
      <c r="A33" t="s">
        <v>47</v>
      </c>
      <c r="B33">
        <v>42.051320670000003</v>
      </c>
      <c r="C33">
        <v>12.616248089999999</v>
      </c>
      <c r="D33" t="s">
        <v>16</v>
      </c>
      <c r="E33">
        <v>41</v>
      </c>
      <c r="F33" s="2">
        <v>1721.84</v>
      </c>
      <c r="G33" s="2">
        <f t="shared" si="0"/>
        <v>4.7173698630136984</v>
      </c>
    </row>
    <row r="34" spans="1:7" ht="15.6" x14ac:dyDescent="0.3">
      <c r="A34" t="s">
        <v>48</v>
      </c>
      <c r="B34">
        <v>42.033565500000002</v>
      </c>
      <c r="C34">
        <v>11.85414402</v>
      </c>
      <c r="D34" t="s">
        <v>16</v>
      </c>
      <c r="E34">
        <v>42</v>
      </c>
      <c r="F34" s="2">
        <v>734.87</v>
      </c>
      <c r="G34" s="2">
        <f t="shared" si="0"/>
        <v>2.0133424657534245</v>
      </c>
    </row>
    <row r="35" spans="1:7" ht="15.6" x14ac:dyDescent="0.3">
      <c r="A35" t="s">
        <v>49</v>
      </c>
      <c r="B35">
        <v>41.761998409999997</v>
      </c>
      <c r="C35">
        <v>12.70842384</v>
      </c>
      <c r="D35" t="s">
        <v>16</v>
      </c>
      <c r="E35">
        <v>43</v>
      </c>
      <c r="F35" s="2">
        <v>657.22</v>
      </c>
      <c r="G35" s="2">
        <f t="shared" si="0"/>
        <v>1.8006027397260276</v>
      </c>
    </row>
    <row r="36" spans="1:7" ht="15.6" x14ac:dyDescent="0.3">
      <c r="A36" t="s">
        <v>50</v>
      </c>
      <c r="B36">
        <v>42.080221389999998</v>
      </c>
      <c r="C36">
        <v>12.40084704</v>
      </c>
      <c r="D36" t="s">
        <v>16</v>
      </c>
      <c r="E36">
        <v>44</v>
      </c>
      <c r="F36" s="2">
        <v>799.77</v>
      </c>
      <c r="G36" s="2">
        <f t="shared" si="0"/>
        <v>2.191150684931507</v>
      </c>
    </row>
    <row r="37" spans="1:7" ht="15.6" x14ac:dyDescent="0.3">
      <c r="A37" t="s">
        <v>51</v>
      </c>
      <c r="B37">
        <v>41.776884979999998</v>
      </c>
      <c r="C37">
        <v>12.91774603</v>
      </c>
      <c r="D37" t="s">
        <v>16</v>
      </c>
      <c r="E37">
        <v>45</v>
      </c>
      <c r="F37" s="2">
        <v>771.66</v>
      </c>
      <c r="G37" s="2">
        <f t="shared" si="0"/>
        <v>2.1141369863013697</v>
      </c>
    </row>
    <row r="38" spans="1:7" ht="15.6" x14ac:dyDescent="0.3">
      <c r="A38" t="s">
        <v>52</v>
      </c>
      <c r="B38">
        <v>42.417382789999998</v>
      </c>
      <c r="C38">
        <v>12.10473417</v>
      </c>
      <c r="D38" t="s">
        <v>16</v>
      </c>
      <c r="E38">
        <v>46</v>
      </c>
      <c r="F38" s="2">
        <v>3351.0940000000001</v>
      </c>
      <c r="G38" s="2">
        <f t="shared" si="0"/>
        <v>9.181079452054794</v>
      </c>
    </row>
    <row r="39" spans="1:7" ht="15.6" x14ac:dyDescent="0.3">
      <c r="A39" t="s">
        <v>53</v>
      </c>
      <c r="B39">
        <v>42.254450050000003</v>
      </c>
      <c r="C39">
        <v>11.758233629999999</v>
      </c>
      <c r="D39" t="s">
        <v>16</v>
      </c>
      <c r="E39">
        <v>47</v>
      </c>
      <c r="F39" s="2">
        <v>697.58</v>
      </c>
      <c r="G39" s="2">
        <f t="shared" si="0"/>
        <v>1.911178082191781</v>
      </c>
    </row>
    <row r="40" spans="1:7" ht="15.6" x14ac:dyDescent="0.3">
      <c r="A40" t="s">
        <v>54</v>
      </c>
      <c r="B40">
        <v>42.537614400000002</v>
      </c>
      <c r="C40">
        <v>12.030368709999999</v>
      </c>
      <c r="D40" t="s">
        <v>16</v>
      </c>
      <c r="E40">
        <v>48</v>
      </c>
      <c r="F40" s="2">
        <v>654.94100000000003</v>
      </c>
      <c r="G40" s="2">
        <f t="shared" si="0"/>
        <v>1.7943589041095891</v>
      </c>
    </row>
    <row r="41" spans="1:7" ht="15.6" x14ac:dyDescent="0.3">
      <c r="A41" t="s">
        <v>55</v>
      </c>
      <c r="B41">
        <v>42.28917672</v>
      </c>
      <c r="C41">
        <v>12.41176641</v>
      </c>
      <c r="D41" t="s">
        <v>16</v>
      </c>
      <c r="E41">
        <v>49</v>
      </c>
      <c r="F41" s="2">
        <v>802.6</v>
      </c>
      <c r="G41" s="2">
        <f t="shared" si="0"/>
        <v>2.1989041095890411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58F3F-49A9-445C-9897-AA6ED3E157C0}">
  <dimension ref="A1:E11"/>
  <sheetViews>
    <sheetView workbookViewId="0">
      <selection activeCell="E1" sqref="E1"/>
    </sheetView>
  </sheetViews>
  <sheetFormatPr defaultRowHeight="14.4" x14ac:dyDescent="0.3"/>
  <cols>
    <col min="1" max="1" width="16.5546875" customWidth="1"/>
    <col min="2" max="2" width="24.5546875" customWidth="1"/>
    <col min="3" max="3" width="28.5546875" customWidth="1"/>
    <col min="4" max="4" width="20.88671875" customWidth="1"/>
    <col min="5" max="5" width="25.5546875" customWidth="1"/>
    <col min="6" max="6" width="27" customWidth="1"/>
    <col min="7" max="7" width="24.664062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69</v>
      </c>
    </row>
    <row r="2" spans="1:5" x14ac:dyDescent="0.3">
      <c r="A2" t="s">
        <v>56</v>
      </c>
      <c r="B2">
        <v>42.453931099999998</v>
      </c>
      <c r="C2">
        <v>12.087197700000001</v>
      </c>
      <c r="D2" t="s">
        <v>57</v>
      </c>
      <c r="E2">
        <v>50</v>
      </c>
    </row>
    <row r="3" spans="1:5" x14ac:dyDescent="0.3">
      <c r="A3" t="s">
        <v>58</v>
      </c>
      <c r="B3">
        <v>41.9404295</v>
      </c>
      <c r="C3">
        <v>12.632209</v>
      </c>
      <c r="D3" t="s">
        <v>57</v>
      </c>
      <c r="E3">
        <v>51</v>
      </c>
    </row>
    <row r="4" spans="1:5" x14ac:dyDescent="0.3">
      <c r="A4" t="s">
        <v>59</v>
      </c>
      <c r="B4">
        <v>41.884286099999997</v>
      </c>
      <c r="C4">
        <v>12.704119</v>
      </c>
      <c r="D4" t="s">
        <v>57</v>
      </c>
      <c r="E4">
        <v>52</v>
      </c>
    </row>
    <row r="5" spans="1:5" x14ac:dyDescent="0.3">
      <c r="A5" t="s">
        <v>60</v>
      </c>
      <c r="B5">
        <v>41.955471000000003</v>
      </c>
      <c r="C5">
        <v>12.7640919</v>
      </c>
      <c r="D5" t="s">
        <v>57</v>
      </c>
      <c r="E5">
        <v>53</v>
      </c>
    </row>
    <row r="6" spans="1:5" x14ac:dyDescent="0.3">
      <c r="A6" t="s">
        <v>61</v>
      </c>
      <c r="B6">
        <v>41.894570000000002</v>
      </c>
      <c r="C6">
        <v>12.377980000000001</v>
      </c>
      <c r="D6" t="s">
        <v>57</v>
      </c>
      <c r="E6">
        <v>54</v>
      </c>
    </row>
    <row r="7" spans="1:5" x14ac:dyDescent="0.3">
      <c r="A7" t="s">
        <v>62</v>
      </c>
      <c r="B7">
        <v>41.974327700000003</v>
      </c>
      <c r="C7">
        <v>12.5075322</v>
      </c>
      <c r="D7" t="s">
        <v>57</v>
      </c>
      <c r="E7">
        <v>55</v>
      </c>
    </row>
    <row r="8" spans="1:5" x14ac:dyDescent="0.3">
      <c r="A8" t="s">
        <v>63</v>
      </c>
      <c r="B8">
        <v>41.643949200000009</v>
      </c>
      <c r="C8">
        <v>13.219760600000001</v>
      </c>
      <c r="D8" t="s">
        <v>57</v>
      </c>
      <c r="E8">
        <v>56</v>
      </c>
    </row>
    <row r="9" spans="1:5" x14ac:dyDescent="0.3">
      <c r="A9" t="s">
        <v>64</v>
      </c>
      <c r="B9">
        <v>41.413275300000002</v>
      </c>
      <c r="C9">
        <v>13.1695125</v>
      </c>
      <c r="D9" t="s">
        <v>57</v>
      </c>
      <c r="E9">
        <v>57</v>
      </c>
    </row>
    <row r="10" spans="1:5" x14ac:dyDescent="0.3">
      <c r="A10" t="s">
        <v>65</v>
      </c>
      <c r="B10">
        <v>42.046117099999996</v>
      </c>
      <c r="C10">
        <v>12.5552946</v>
      </c>
      <c r="D10" t="s">
        <v>57</v>
      </c>
      <c r="E10">
        <v>58</v>
      </c>
    </row>
    <row r="11" spans="1:5" x14ac:dyDescent="0.3">
      <c r="A11" t="s">
        <v>66</v>
      </c>
      <c r="B11">
        <v>41.950721799999997</v>
      </c>
      <c r="C11">
        <v>12.755454800000001</v>
      </c>
      <c r="D11" t="s">
        <v>57</v>
      </c>
      <c r="E11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4D2AB-6641-4806-BEA6-74CEC2623D70}">
  <dimension ref="A1:L11"/>
  <sheetViews>
    <sheetView tabSelected="1" topLeftCell="B1" workbookViewId="0">
      <selection activeCell="J1" sqref="J1"/>
    </sheetView>
  </sheetViews>
  <sheetFormatPr defaultRowHeight="14.4" x14ac:dyDescent="0.3"/>
  <cols>
    <col min="2" max="2" width="27.44140625" customWidth="1"/>
    <col min="5" max="5" width="24.33203125" customWidth="1"/>
    <col min="8" max="8" width="23.77734375" customWidth="1"/>
    <col min="9" max="9" width="27.6640625" customWidth="1"/>
    <col min="10" max="10" width="22.5546875" customWidth="1"/>
    <col min="11" max="11" width="25.33203125" customWidth="1"/>
    <col min="12" max="12" width="17.109375" customWidth="1"/>
  </cols>
  <sheetData>
    <row r="1" spans="1:12" s="8" customFormat="1" ht="15.6" x14ac:dyDescent="0.3">
      <c r="A1" s="7" t="s">
        <v>69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70</v>
      </c>
      <c r="G1" s="7" t="s">
        <v>71</v>
      </c>
      <c r="H1" s="7" t="s">
        <v>72</v>
      </c>
      <c r="I1" s="7" t="s">
        <v>73</v>
      </c>
      <c r="J1" s="7" t="s">
        <v>74</v>
      </c>
      <c r="K1" s="7" t="s">
        <v>75</v>
      </c>
      <c r="L1" s="1" t="s">
        <v>78</v>
      </c>
    </row>
    <row r="2" spans="1:12" ht="15.6" x14ac:dyDescent="0.3">
      <c r="A2" s="2">
        <v>0</v>
      </c>
      <c r="B2" s="10" t="s">
        <v>4</v>
      </c>
      <c r="C2" s="5" t="s">
        <v>76</v>
      </c>
      <c r="D2" s="4">
        <v>12.922217881817399</v>
      </c>
      <c r="E2" s="2" t="s">
        <v>5</v>
      </c>
      <c r="F2" s="4">
        <v>11150</v>
      </c>
      <c r="G2" s="2">
        <f t="shared" ref="G2:G11" si="0">F2/365</f>
        <v>30.547945205479451</v>
      </c>
      <c r="H2" s="2">
        <f>F2/5</f>
        <v>2230</v>
      </c>
      <c r="I2" s="2">
        <f t="shared" ref="I2:I11" si="1">J2*0.7</f>
        <v>4.2767123287671236</v>
      </c>
      <c r="J2" s="2">
        <f>H2/365</f>
        <v>6.1095890410958908</v>
      </c>
      <c r="K2" s="2">
        <f t="shared" ref="K2:K11" si="2">J2*1.3</f>
        <v>7.9424657534246581</v>
      </c>
      <c r="L2">
        <v>4.2767123287671236</v>
      </c>
    </row>
    <row r="3" spans="1:12" ht="15.6" x14ac:dyDescent="0.3">
      <c r="A3" s="6">
        <v>1</v>
      </c>
      <c r="B3" s="4" t="s">
        <v>6</v>
      </c>
      <c r="C3" s="4">
        <v>42.283295916639297</v>
      </c>
      <c r="D3" s="4">
        <v>12.695945426878801</v>
      </c>
      <c r="E3" s="2" t="s">
        <v>5</v>
      </c>
      <c r="F3" s="4">
        <v>15000</v>
      </c>
      <c r="G3" s="2">
        <f t="shared" si="0"/>
        <v>41.095890410958901</v>
      </c>
      <c r="H3" s="2">
        <f t="shared" ref="H3:H11" si="3">F3/5</f>
        <v>3000</v>
      </c>
      <c r="I3" s="2">
        <f t="shared" si="1"/>
        <v>5.7534246575342465</v>
      </c>
      <c r="J3" s="2">
        <f t="shared" ref="J3:J11" si="4">H3/365</f>
        <v>8.2191780821917817</v>
      </c>
      <c r="K3" s="2">
        <f t="shared" si="2"/>
        <v>10.684931506849317</v>
      </c>
      <c r="L3">
        <v>5.7534246575342456</v>
      </c>
    </row>
    <row r="4" spans="1:12" ht="15.6" x14ac:dyDescent="0.3">
      <c r="A4" s="2">
        <v>2</v>
      </c>
      <c r="B4" s="10" t="s">
        <v>7</v>
      </c>
      <c r="C4" s="5" t="s">
        <v>77</v>
      </c>
      <c r="D4" s="4">
        <v>12.9082165464113</v>
      </c>
      <c r="E4" s="2" t="s">
        <v>5</v>
      </c>
      <c r="F4" s="4">
        <v>70000</v>
      </c>
      <c r="G4" s="2">
        <f t="shared" si="0"/>
        <v>191.78082191780823</v>
      </c>
      <c r="H4" s="2">
        <f t="shared" si="3"/>
        <v>14000</v>
      </c>
      <c r="I4" s="2">
        <f t="shared" si="1"/>
        <v>26.849315068493148</v>
      </c>
      <c r="J4" s="2">
        <f t="shared" si="4"/>
        <v>38.356164383561641</v>
      </c>
      <c r="K4" s="2">
        <f t="shared" si="2"/>
        <v>49.863013698630134</v>
      </c>
      <c r="L4">
        <v>38.356164383561641</v>
      </c>
    </row>
    <row r="5" spans="1:12" ht="15.6" x14ac:dyDescent="0.3">
      <c r="A5" s="2">
        <v>3</v>
      </c>
      <c r="B5" s="10" t="s">
        <v>8</v>
      </c>
      <c r="C5" s="4">
        <v>42.397642263188402</v>
      </c>
      <c r="D5" s="4">
        <v>11.8408068846551</v>
      </c>
      <c r="E5" s="2" t="s">
        <v>5</v>
      </c>
      <c r="F5" s="4">
        <v>60000</v>
      </c>
      <c r="G5" s="2">
        <f t="shared" si="0"/>
        <v>164.38356164383561</v>
      </c>
      <c r="H5" s="2">
        <f t="shared" si="3"/>
        <v>12000</v>
      </c>
      <c r="I5" s="2">
        <f t="shared" si="1"/>
        <v>23.013698630136986</v>
      </c>
      <c r="J5" s="2">
        <f t="shared" si="4"/>
        <v>32.876712328767127</v>
      </c>
      <c r="K5" s="2">
        <f t="shared" si="2"/>
        <v>42.739726027397268</v>
      </c>
      <c r="L5">
        <v>32.876712328767127</v>
      </c>
    </row>
    <row r="6" spans="1:12" ht="15.6" x14ac:dyDescent="0.3">
      <c r="A6" s="2">
        <v>4</v>
      </c>
      <c r="B6" s="10" t="s">
        <v>9</v>
      </c>
      <c r="C6" s="4">
        <v>41.495822511495298</v>
      </c>
      <c r="D6" s="4">
        <v>13.789110857936601</v>
      </c>
      <c r="E6" s="2" t="s">
        <v>5</v>
      </c>
      <c r="F6" s="4">
        <v>51000</v>
      </c>
      <c r="G6" s="2">
        <f t="shared" si="0"/>
        <v>139.72602739726028</v>
      </c>
      <c r="H6" s="2">
        <f t="shared" si="3"/>
        <v>10200</v>
      </c>
      <c r="I6" s="2">
        <f t="shared" si="1"/>
        <v>19.561643835616437</v>
      </c>
      <c r="J6" s="2">
        <f t="shared" si="4"/>
        <v>27.945205479452056</v>
      </c>
      <c r="K6" s="2">
        <f t="shared" si="2"/>
        <v>36.328767123287676</v>
      </c>
      <c r="L6">
        <v>27.94520547945206</v>
      </c>
    </row>
    <row r="7" spans="1:12" ht="15.6" x14ac:dyDescent="0.3">
      <c r="A7" s="6">
        <v>5</v>
      </c>
      <c r="B7" s="10" t="s">
        <v>10</v>
      </c>
      <c r="C7" s="4">
        <v>41.625439286466502</v>
      </c>
      <c r="D7" s="4">
        <v>13.3100665080014</v>
      </c>
      <c r="E7" s="2" t="s">
        <v>5</v>
      </c>
      <c r="F7" s="4">
        <v>84000</v>
      </c>
      <c r="G7" s="2">
        <f t="shared" si="0"/>
        <v>230.13698630136986</v>
      </c>
      <c r="H7" s="2">
        <f t="shared" si="3"/>
        <v>16800</v>
      </c>
      <c r="I7" s="2">
        <f t="shared" si="1"/>
        <v>32.219178082191782</v>
      </c>
      <c r="J7" s="2">
        <f t="shared" si="4"/>
        <v>46.027397260273972</v>
      </c>
      <c r="K7" s="2">
        <f t="shared" si="2"/>
        <v>59.835616438356162</v>
      </c>
      <c r="L7">
        <v>59.835616438356162</v>
      </c>
    </row>
    <row r="8" spans="1:12" ht="15.6" x14ac:dyDescent="0.3">
      <c r="A8" s="6">
        <v>6</v>
      </c>
      <c r="B8" s="10" t="s">
        <v>11</v>
      </c>
      <c r="C8" s="4">
        <v>41.555953049321303</v>
      </c>
      <c r="D8" s="4">
        <v>12.8633925115926</v>
      </c>
      <c r="E8" s="2" t="s">
        <v>5</v>
      </c>
      <c r="F8" s="4">
        <v>45000</v>
      </c>
      <c r="G8" s="2">
        <f t="shared" si="0"/>
        <v>123.28767123287672</v>
      </c>
      <c r="H8" s="2">
        <f t="shared" si="3"/>
        <v>9000</v>
      </c>
      <c r="I8" s="2">
        <f t="shared" si="1"/>
        <v>17.260273972602739</v>
      </c>
      <c r="J8" s="2">
        <f t="shared" si="4"/>
        <v>24.657534246575342</v>
      </c>
      <c r="K8" s="2">
        <f t="shared" si="2"/>
        <v>32.054794520547944</v>
      </c>
      <c r="L8">
        <v>32.054794520547937</v>
      </c>
    </row>
    <row r="9" spans="1:12" ht="15.6" x14ac:dyDescent="0.3">
      <c r="A9" s="2">
        <v>7</v>
      </c>
      <c r="B9" s="10" t="s">
        <v>12</v>
      </c>
      <c r="C9" s="4">
        <v>41.284352370515499</v>
      </c>
      <c r="D9" s="4">
        <v>13.7231196399479</v>
      </c>
      <c r="E9" s="2" t="s">
        <v>5</v>
      </c>
      <c r="F9" s="4">
        <v>93000</v>
      </c>
      <c r="G9" s="2">
        <f t="shared" si="0"/>
        <v>254.79452054794521</v>
      </c>
      <c r="H9" s="2">
        <f t="shared" si="3"/>
        <v>18600</v>
      </c>
      <c r="I9" s="2">
        <f t="shared" si="1"/>
        <v>35.671232876712324</v>
      </c>
      <c r="J9" s="2">
        <f t="shared" si="4"/>
        <v>50.958904109589042</v>
      </c>
      <c r="K9" s="2">
        <f t="shared" si="2"/>
        <v>66.246575342465761</v>
      </c>
      <c r="L9">
        <v>35.671232876712317</v>
      </c>
    </row>
    <row r="10" spans="1:12" ht="15.6" x14ac:dyDescent="0.3">
      <c r="A10" s="6">
        <v>8</v>
      </c>
      <c r="B10" s="10" t="s">
        <v>13</v>
      </c>
      <c r="C10" s="4">
        <v>42.0183364074013</v>
      </c>
      <c r="D10" s="4">
        <v>12.714176392130099</v>
      </c>
      <c r="E10" s="2" t="s">
        <v>5</v>
      </c>
      <c r="F10" s="4">
        <v>78500</v>
      </c>
      <c r="G10" s="2">
        <f t="shared" si="0"/>
        <v>215.06849315068493</v>
      </c>
      <c r="H10" s="2">
        <f t="shared" si="3"/>
        <v>15700</v>
      </c>
      <c r="I10" s="2">
        <f t="shared" si="1"/>
        <v>30.109589041095887</v>
      </c>
      <c r="J10" s="2">
        <f t="shared" si="4"/>
        <v>43.013698630136986</v>
      </c>
      <c r="K10" s="2">
        <f t="shared" si="2"/>
        <v>55.917808219178085</v>
      </c>
      <c r="L10">
        <v>55.917808219178077</v>
      </c>
    </row>
    <row r="11" spans="1:12" ht="15.6" x14ac:dyDescent="0.3">
      <c r="A11" s="6">
        <v>9</v>
      </c>
      <c r="B11" s="4" t="s">
        <v>14</v>
      </c>
      <c r="C11" s="4">
        <v>41.736147206591198</v>
      </c>
      <c r="D11" s="4">
        <v>13.005815882292101</v>
      </c>
      <c r="E11" s="2" t="s">
        <v>5</v>
      </c>
      <c r="F11" s="4">
        <v>96000</v>
      </c>
      <c r="G11" s="2">
        <f t="shared" si="0"/>
        <v>263.01369863013701</v>
      </c>
      <c r="H11" s="2">
        <f t="shared" si="3"/>
        <v>19200</v>
      </c>
      <c r="I11" s="2">
        <f t="shared" si="1"/>
        <v>36.821917808219176</v>
      </c>
      <c r="J11" s="2">
        <f t="shared" si="4"/>
        <v>52.602739726027394</v>
      </c>
      <c r="K11" s="2">
        <f t="shared" si="2"/>
        <v>68.38356164383562</v>
      </c>
      <c r="L11">
        <v>52.602739726027387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nodi</vt:lpstr>
      <vt:lpstr>depot</vt:lpstr>
      <vt:lpstr>facility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Eleonora Cecchini</cp:lastModifiedBy>
  <dcterms:created xsi:type="dcterms:W3CDTF">2024-06-19T13:47:32Z</dcterms:created>
  <dcterms:modified xsi:type="dcterms:W3CDTF">2024-07-28T10:48:51Z</dcterms:modified>
</cp:coreProperties>
</file>