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b8362a244f4f5b/Phd/Repositories/hfas/src/exp_m5/exp_timings/"/>
    </mc:Choice>
  </mc:AlternateContent>
  <xr:revisionPtr revIDLastSave="226" documentId="8_{663FBAF5-35CD-4C7B-A87D-685F6D529D3F}" xr6:coauthVersionLast="47" xr6:coauthVersionMax="47" xr10:uidLastSave="{E1657E86-E0B9-49C1-9F2C-20163758CC42}"/>
  <bookViews>
    <workbookView xWindow="-110" yWindow="-110" windowWidth="38620" windowHeight="21100" xr2:uid="{500D197E-389A-471F-BD88-1CA3507DB966}"/>
  </bookViews>
  <sheets>
    <sheet name="Timings" sheetId="1" r:id="rId1"/>
    <sheet name="M5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E70" i="1"/>
  <c r="E71" i="1"/>
  <c r="E72" i="1"/>
  <c r="E73" i="1"/>
  <c r="E74" i="1"/>
  <c r="E69" i="1"/>
  <c r="D74" i="1"/>
  <c r="D69" i="1"/>
  <c r="D61" i="1"/>
  <c r="E63" i="1"/>
  <c r="E64" i="1"/>
  <c r="E65" i="1"/>
  <c r="F62" i="1"/>
  <c r="F56" i="1"/>
  <c r="E56" i="1"/>
  <c r="E57" i="1"/>
  <c r="E58" i="1"/>
  <c r="D56" i="1"/>
  <c r="D57" i="1"/>
  <c r="D58" i="1"/>
  <c r="D55" i="1"/>
  <c r="E33" i="1"/>
  <c r="F33" i="1"/>
  <c r="G33" i="1"/>
  <c r="D33" i="1"/>
  <c r="C56" i="1" s="1"/>
  <c r="E34" i="1"/>
  <c r="F34" i="1"/>
  <c r="G34" i="1"/>
  <c r="F57" i="1" s="1"/>
  <c r="D34" i="1"/>
  <c r="C57" i="1" s="1"/>
  <c r="D14" i="1"/>
  <c r="D38" i="1" s="1"/>
  <c r="C63" i="1" s="1"/>
  <c r="D15" i="1"/>
  <c r="D16" i="1" s="1"/>
  <c r="E14" i="1"/>
  <c r="E38" i="1" s="1"/>
  <c r="E15" i="1"/>
  <c r="E39" i="1" s="1"/>
  <c r="E16" i="1"/>
  <c r="E17" i="1"/>
  <c r="E40" i="1" s="1"/>
  <c r="E18" i="1"/>
  <c r="E41" i="1" s="1"/>
  <c r="E66" i="1" s="1"/>
  <c r="E13" i="1"/>
  <c r="E37" i="1" s="1"/>
  <c r="E62" i="1" s="1"/>
  <c r="D13" i="1"/>
  <c r="E42" i="1"/>
  <c r="F42" i="1"/>
  <c r="G42" i="1"/>
  <c r="F69" i="1" s="1"/>
  <c r="D42" i="1"/>
  <c r="C69" i="1" s="1"/>
  <c r="D37" i="1"/>
  <c r="C62" i="1" s="1"/>
  <c r="E36" i="1"/>
  <c r="E61" i="1" s="1"/>
  <c r="F36" i="1"/>
  <c r="G36" i="1"/>
  <c r="F61" i="1" s="1"/>
  <c r="D36" i="1"/>
  <c r="C61" i="1" s="1"/>
  <c r="E35" i="1"/>
  <c r="F35" i="1"/>
  <c r="G35" i="1"/>
  <c r="F58" i="1" s="1"/>
  <c r="D35" i="1"/>
  <c r="C58" i="1" s="1"/>
  <c r="E32" i="1"/>
  <c r="E55" i="1" s="1"/>
  <c r="F32" i="1"/>
  <c r="G32" i="1"/>
  <c r="F55" i="1" s="1"/>
  <c r="D32" i="1"/>
  <c r="C55" i="1" s="1"/>
  <c r="E21" i="1"/>
  <c r="E44" i="1" s="1"/>
  <c r="E22" i="1"/>
  <c r="E45" i="1" s="1"/>
  <c r="E23" i="1"/>
  <c r="E24" i="1"/>
  <c r="E46" i="1" s="1"/>
  <c r="E25" i="1"/>
  <c r="E47" i="1" s="1"/>
  <c r="E20" i="1"/>
  <c r="E43" i="1" s="1"/>
  <c r="D20" i="1"/>
  <c r="D21" i="1" s="1"/>
  <c r="D22" i="1" s="1"/>
  <c r="D23" i="1" s="1"/>
  <c r="D24" i="1" s="1"/>
  <c r="D25" i="1" s="1"/>
  <c r="D47" i="1" s="1"/>
  <c r="C74" i="1" s="1"/>
  <c r="G21" i="1"/>
  <c r="G44" i="1" s="1"/>
  <c r="F71" i="1" s="1"/>
  <c r="G22" i="1"/>
  <c r="G45" i="1" s="1"/>
  <c r="F72" i="1" s="1"/>
  <c r="G23" i="1"/>
  <c r="G24" i="1"/>
  <c r="G46" i="1" s="1"/>
  <c r="F73" i="1" s="1"/>
  <c r="G25" i="1"/>
  <c r="G47" i="1" s="1"/>
  <c r="F74" i="1" s="1"/>
  <c r="G20" i="1"/>
  <c r="G43" i="1" s="1"/>
  <c r="F70" i="1" s="1"/>
  <c r="F20" i="1"/>
  <c r="F21" i="1" s="1"/>
  <c r="F22" i="1" s="1"/>
  <c r="F23" i="1" s="1"/>
  <c r="F24" i="1" s="1"/>
  <c r="F25" i="1" s="1"/>
  <c r="F47" i="1" s="1"/>
  <c r="F13" i="1"/>
  <c r="F14" i="1" s="1"/>
  <c r="F15" i="1" s="1"/>
  <c r="F16" i="1" s="1"/>
  <c r="F17" i="1" s="1"/>
  <c r="F18" i="1" s="1"/>
  <c r="F41" i="1" s="1"/>
  <c r="D66" i="1" s="1"/>
  <c r="G14" i="1"/>
  <c r="G38" i="1" s="1"/>
  <c r="F63" i="1" s="1"/>
  <c r="G15" i="1"/>
  <c r="G39" i="1" s="1"/>
  <c r="F64" i="1" s="1"/>
  <c r="G16" i="1"/>
  <c r="G17" i="1"/>
  <c r="G40" i="1" s="1"/>
  <c r="F65" i="1" s="1"/>
  <c r="G18" i="1"/>
  <c r="G41" i="1" s="1"/>
  <c r="F66" i="1" s="1"/>
  <c r="G13" i="1"/>
  <c r="G37" i="1" s="1"/>
  <c r="F37" i="1" l="1"/>
  <c r="D62" i="1" s="1"/>
  <c r="D45" i="1"/>
  <c r="C72" i="1" s="1"/>
  <c r="D44" i="1"/>
  <c r="C71" i="1" s="1"/>
  <c r="D43" i="1"/>
  <c r="C70" i="1" s="1"/>
  <c r="F43" i="1"/>
  <c r="D70" i="1" s="1"/>
  <c r="F40" i="1"/>
  <c r="D65" i="1" s="1"/>
  <c r="F46" i="1"/>
  <c r="D73" i="1" s="1"/>
  <c r="F39" i="1"/>
  <c r="D64" i="1" s="1"/>
  <c r="D46" i="1"/>
  <c r="C73" i="1" s="1"/>
  <c r="F38" i="1"/>
  <c r="D63" i="1" s="1"/>
  <c r="F45" i="1"/>
  <c r="D72" i="1" s="1"/>
  <c r="F44" i="1"/>
  <c r="D71" i="1" s="1"/>
  <c r="D39" i="1"/>
  <c r="C64" i="1" s="1"/>
  <c r="D17" i="1"/>
  <c r="D40" i="1" s="1"/>
  <c r="C65" i="1" s="1"/>
  <c r="D18" i="1" l="1"/>
  <c r="D41" i="1" s="1"/>
  <c r="C66" i="1" s="1"/>
</calcChain>
</file>

<file path=xl/sharedStrings.xml><?xml version="1.0" encoding="utf-8"?>
<sst xmlns="http://schemas.openxmlformats.org/spreadsheetml/2006/main" count="149" uniqueCount="55">
  <si>
    <t>Method</t>
  </si>
  <si>
    <t>t_train</t>
  </si>
  <si>
    <t>t_predict</t>
  </si>
  <si>
    <t>bu_objmse_evalmse</t>
  </si>
  <si>
    <t>bu_objmse_evalhmse</t>
  </si>
  <si>
    <t>bu_objtweedie_evalmse</t>
  </si>
  <si>
    <t>bu_objtweedie_evalhmse</t>
  </si>
  <si>
    <t>bu_objtweedie_evaltweedie</t>
  </si>
  <si>
    <t>bu_objhse_evalhmse</t>
  </si>
  <si>
    <t>bu_objhse_evalmse</t>
  </si>
  <si>
    <t>bu_objrhse_evalhmse</t>
  </si>
  <si>
    <t>bu_objrhse_evalmse</t>
  </si>
  <si>
    <t>Scenario</t>
  </si>
  <si>
    <t>BU</t>
  </si>
  <si>
    <t>SepAgg</t>
  </si>
  <si>
    <t>base</t>
  </si>
  <si>
    <t>ols</t>
  </si>
  <si>
    <t>wls_struct</t>
  </si>
  <si>
    <t>wls_var</t>
  </si>
  <si>
    <t>mint_cov</t>
  </si>
  <si>
    <t>mint_shrink</t>
  </si>
  <si>
    <t>erm</t>
  </si>
  <si>
    <t>GlobalAll</t>
  </si>
  <si>
    <t>ReconTime</t>
  </si>
  <si>
    <t>DENSEBU</t>
  </si>
  <si>
    <t>    \midrule                                  </t>
  </si>
  <si>
    <t>    \bottomrule</t>
  </si>
  <si>
    <t>    \hspace{0.1cm}  SL  &amp;SL &amp;None &amp; $O(T(s_nn))$  &amp;$O(T(s_nn) + s_nn^2l)$</t>
  </si>
  <si>
    <t>    \hspace{0.1cm}  HL (dense)  &amp;HL (dense) &amp;None &amp; $O(T(s_nn + s_nn^3))$  &amp;$O(T(s_nn) + s_nn^3)$</t>
  </si>
  <si>
    <t>    \hspace{0.1cm}  HL (sparse) &amp;HL (sparse) &amp;None &amp; $O(T(s_nn + s_nn^2l))$  &amp;$O(T(s_nn) + s_nn^2l)$</t>
  </si>
  <si>
    <t>    \hspace{0.1cm}  SL  &amp;SL &amp;Base &amp; $O(l \cdot T(s_ln_l))$  &amp;$O(l \cdot T(s_ln_l))$  </t>
  </si>
  <si>
    <t>    \hspace{0.1cm}  SL  &amp;SL &amp;WLS-var  &amp; $O(l \cdot T(s_ln_l))$  &amp;$O(l \cdot T_p(n_l) + m^{*3})$</t>
  </si>
  <si>
    <t>    \hspace{0.1cm}  SL  &amp;SL &amp;MinT-shrink &amp; $O(l \cdot T(s_ln_l))$ &amp;$O(l \cdot T(s_ln_l) + m^3)$</t>
  </si>
  <si>
    <t>    \hspace{0.1cm}  SL  &amp;SL &amp;ERM &amp; $O(l \cdot T(n_l))$  &amp;$O(l \cdot T(s_ln_l) + m^3)$</t>
  </si>
  <si>
    <t>    \texttt{Global}                                </t>
  </si>
  <si>
    <t>    \hspace{0.1cm}  SL  &amp;SL &amp;Base &amp; $O(T(s_mm))$  &amp;$O(T(s_mm))$  </t>
  </si>
  <si>
    <t>    \hspace{0.1cm}  SL  &amp;SL &amp;MinT-shrink &amp; $O(T(s_mm))$ &amp;$O(T(s_mm) + m^3)$</t>
  </si>
  <si>
    <t>    \hspace{0.1cm}  SL  &amp;SL &amp;ERM &amp; $O(T(s_mm))$ &amp;$O(T(s_mm) + m^3)$</t>
  </si>
  <si>
    <t>    \texttt{Bottom-up}                                  </t>
  </si>
  <si>
    <t>    \texttt{Sep. agg.}                                  </t>
  </si>
  <si>
    <t>    \hspace{0.1cm}  SL  &amp;SL &amp;OLS  &amp; $O(l \cdot T(s_ln_l))$  &amp;$O(l \cdot T(s_ln_l) + m^{*3})$    </t>
  </si>
  <si>
    <t>    \hspace{0.1cm}  SL  &amp;SL &amp;WLS-struct &amp; $O(l \cdot T(s_ln_l))$  &amp;$O(l \cdot T(s_ln_l) + m^{*3})$  </t>
  </si>
  <si>
    <t>    \hspace{0.1cm}  SL  &amp;SL &amp;OLS  &amp; $O(T(s_mm))$  &amp;$O(T(s_mm) + m^{*3})$    </t>
  </si>
  <si>
    <t>    \hspace{0.1cm}  SL  &amp;SL &amp;WLS-struct &amp; $O(T(s_mm))$  &amp;$O(T(s_mm) + m^{*3})$  </t>
  </si>
  <si>
    <t>    \hspace{0.1cm}  SL  &amp;SL &amp;WLS-var  &amp; $O(T(s_mm))$  &amp;$O(T(s_mm) + m^{*3})$  </t>
  </si>
  <si>
    <t>\\</t>
  </si>
  <si>
    <t>All</t>
  </si>
  <si>
    <t>Single</t>
  </si>
  <si>
    <t>Separate</t>
  </si>
  <si>
    <t>Global</t>
  </si>
  <si>
    <t>Training</t>
  </si>
  <si>
    <t>Test</t>
  </si>
  <si>
    <t>SPARSEBU</t>
  </si>
  <si>
    <t>DENSE</t>
  </si>
  <si>
    <t>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</si>
</sst>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2" fillId="0" borderId="0" xfId="2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6B36-DBB4-4A54-9E54-F4E8DED49206}">
  <dimension ref="A1:L75"/>
  <sheetViews>
    <sheetView tabSelected="1" zoomScaleNormal="100" workbookViewId="0">
      <selection activeCell="T16" sqref="T16"/>
    </sheetView>
  </sheetViews>
  <sheetFormatPr defaultRowHeight="14.5" x14ac:dyDescent="0.35"/>
  <cols>
    <col min="2" max="2" width="24.54296875" bestFit="1" customWidth="1"/>
    <col min="3" max="3" width="5.7265625" bestFit="1" customWidth="1"/>
  </cols>
  <sheetData>
    <row r="1" spans="1:12" x14ac:dyDescent="0.35">
      <c r="D1" t="s">
        <v>47</v>
      </c>
      <c r="E1" t="s">
        <v>47</v>
      </c>
      <c r="F1" t="s">
        <v>46</v>
      </c>
      <c r="G1" t="s">
        <v>46</v>
      </c>
    </row>
    <row r="2" spans="1:12" x14ac:dyDescent="0.35">
      <c r="A2" t="s">
        <v>12</v>
      </c>
      <c r="B2" t="s">
        <v>0</v>
      </c>
      <c r="D2" t="s">
        <v>1</v>
      </c>
      <c r="E2" t="s">
        <v>2</v>
      </c>
      <c r="F2" t="s">
        <v>1</v>
      </c>
      <c r="G2" t="s">
        <v>2</v>
      </c>
      <c r="K2" t="s">
        <v>23</v>
      </c>
      <c r="L2" t="s">
        <v>23</v>
      </c>
    </row>
    <row r="3" spans="1:12" x14ac:dyDescent="0.35">
      <c r="A3" t="s">
        <v>13</v>
      </c>
      <c r="B3" t="s">
        <v>3</v>
      </c>
      <c r="D3">
        <v>19.494940029999899</v>
      </c>
      <c r="E3">
        <v>15.193502390000001</v>
      </c>
      <c r="F3">
        <v>169.56761445000001</v>
      </c>
      <c r="G3" s="5">
        <v>161.6552782</v>
      </c>
      <c r="I3" t="s">
        <v>53</v>
      </c>
      <c r="L3" s="1"/>
    </row>
    <row r="4" spans="1:12" x14ac:dyDescent="0.35">
      <c r="A4" t="s">
        <v>13</v>
      </c>
      <c r="B4" t="s">
        <v>4</v>
      </c>
      <c r="D4">
        <v>19.069063719999953</v>
      </c>
      <c r="E4">
        <v>13.54066202999995</v>
      </c>
      <c r="F4" s="1">
        <v>217.97481782999901</v>
      </c>
      <c r="G4" s="1">
        <v>342.29361782000001</v>
      </c>
      <c r="L4" s="1"/>
    </row>
    <row r="5" spans="1:12" x14ac:dyDescent="0.35">
      <c r="A5" t="s">
        <v>13</v>
      </c>
      <c r="B5" t="s">
        <v>5</v>
      </c>
      <c r="D5">
        <v>16.098693799999971</v>
      </c>
      <c r="E5">
        <v>10.215865799999936</v>
      </c>
      <c r="F5" s="1">
        <v>464.44241075000002</v>
      </c>
      <c r="G5" s="1">
        <v>694.04096264999998</v>
      </c>
      <c r="L5" s="1"/>
    </row>
    <row r="6" spans="1:12" x14ac:dyDescent="0.35">
      <c r="A6" t="s">
        <v>13</v>
      </c>
      <c r="B6" t="s">
        <v>6</v>
      </c>
      <c r="D6">
        <v>18.274901969999981</v>
      </c>
      <c r="E6">
        <v>12.92754683999993</v>
      </c>
      <c r="F6" s="1">
        <v>404.79405440000102</v>
      </c>
      <c r="G6" s="1">
        <v>586.17775103999804</v>
      </c>
      <c r="L6" s="1"/>
    </row>
    <row r="7" spans="1:12" x14ac:dyDescent="0.35">
      <c r="A7" t="s">
        <v>13</v>
      </c>
      <c r="B7" t="s">
        <v>7</v>
      </c>
      <c r="D7">
        <v>9.7662115979999804</v>
      </c>
      <c r="E7">
        <v>6.8816909040000382</v>
      </c>
      <c r="F7" s="1">
        <v>81.182747580000296</v>
      </c>
      <c r="G7" s="1">
        <v>149.25865877999999</v>
      </c>
      <c r="L7" s="1"/>
    </row>
    <row r="8" spans="1:12" x14ac:dyDescent="0.35">
      <c r="A8" t="s">
        <v>13</v>
      </c>
      <c r="B8" t="s">
        <v>8</v>
      </c>
      <c r="D8">
        <v>24.746005279999899</v>
      </c>
      <c r="E8">
        <v>9.9945640399999895</v>
      </c>
      <c r="F8">
        <v>386.11217832</v>
      </c>
      <c r="G8">
        <v>232.10884447999899</v>
      </c>
      <c r="I8" t="s">
        <v>54</v>
      </c>
      <c r="L8" s="1"/>
    </row>
    <row r="9" spans="1:12" x14ac:dyDescent="0.35">
      <c r="A9" t="s">
        <v>13</v>
      </c>
      <c r="B9" t="s">
        <v>9</v>
      </c>
      <c r="D9">
        <v>23.024556671999978</v>
      </c>
      <c r="E9">
        <v>12.58635955199998</v>
      </c>
      <c r="F9" s="1">
        <v>498.42689854999901</v>
      </c>
      <c r="G9" s="1">
        <v>680.23003949999804</v>
      </c>
      <c r="L9" s="1"/>
    </row>
    <row r="10" spans="1:12" x14ac:dyDescent="0.35">
      <c r="A10" t="s">
        <v>13</v>
      </c>
      <c r="B10" t="s">
        <v>10</v>
      </c>
      <c r="D10">
        <v>23.945900830000038</v>
      </c>
      <c r="E10">
        <v>17.423380094999857</v>
      </c>
      <c r="F10" s="1">
        <v>297.21035117000298</v>
      </c>
      <c r="G10" s="1">
        <v>455.448354039999</v>
      </c>
      <c r="L10" s="1"/>
    </row>
    <row r="11" spans="1:12" x14ac:dyDescent="0.35">
      <c r="A11" t="s">
        <v>13</v>
      </c>
      <c r="B11" t="s">
        <v>11</v>
      </c>
      <c r="D11">
        <v>14.718853447999908</v>
      </c>
      <c r="E11">
        <v>10.009279807999949</v>
      </c>
      <c r="F11" s="1">
        <v>235.26093836999999</v>
      </c>
      <c r="G11" s="1">
        <v>394.82159885999801</v>
      </c>
      <c r="L11" s="1"/>
    </row>
    <row r="12" spans="1:12" x14ac:dyDescent="0.35">
      <c r="A12" t="s">
        <v>14</v>
      </c>
      <c r="B12" t="s">
        <v>15</v>
      </c>
      <c r="D12">
        <v>22.437100199993299</v>
      </c>
      <c r="E12">
        <v>4.1588695000064</v>
      </c>
      <c r="F12" s="1">
        <v>80.036429900000002</v>
      </c>
      <c r="G12" s="1">
        <v>32.602746199999999</v>
      </c>
      <c r="L12" s="1"/>
    </row>
    <row r="13" spans="1:12" x14ac:dyDescent="0.35">
      <c r="A13" t="s">
        <v>14</v>
      </c>
      <c r="B13" t="s">
        <v>16</v>
      </c>
      <c r="D13" s="1">
        <f>+D12</f>
        <v>22.437100199993299</v>
      </c>
      <c r="E13" s="1">
        <f>+E$12 + K13</f>
        <v>4.2268194000063737</v>
      </c>
      <c r="F13" s="1">
        <f>+F12</f>
        <v>80.036429900000002</v>
      </c>
      <c r="G13" s="1">
        <f t="shared" ref="G13:G18" si="0">+G$12 + L13</f>
        <v>131.76888739999998</v>
      </c>
      <c r="K13">
        <v>6.7949899999973695E-2</v>
      </c>
      <c r="L13" s="1">
        <v>99.166141199999998</v>
      </c>
    </row>
    <row r="14" spans="1:12" x14ac:dyDescent="0.35">
      <c r="A14" t="s">
        <v>14</v>
      </c>
      <c r="B14" t="s">
        <v>17</v>
      </c>
      <c r="D14" s="1">
        <f t="shared" ref="D14:D18" si="1">+D13</f>
        <v>22.437100199993299</v>
      </c>
      <c r="E14" s="1">
        <f t="shared" ref="E14:E18" si="2">+E$12 + K14</f>
        <v>4.2316446000064012</v>
      </c>
      <c r="F14" s="1">
        <f t="shared" ref="F14:F25" si="3">+F13</f>
        <v>80.036429900000002</v>
      </c>
      <c r="G14" s="1">
        <f t="shared" si="0"/>
        <v>136.4018744</v>
      </c>
      <c r="K14">
        <v>7.2775100000001203E-2</v>
      </c>
      <c r="L14" s="1">
        <v>103.7991282</v>
      </c>
    </row>
    <row r="15" spans="1:12" x14ac:dyDescent="0.35">
      <c r="A15" t="s">
        <v>14</v>
      </c>
      <c r="B15" t="s">
        <v>18</v>
      </c>
      <c r="D15" s="1">
        <f t="shared" si="1"/>
        <v>22.437100199993299</v>
      </c>
      <c r="E15" s="1">
        <f t="shared" si="2"/>
        <v>4.263261000006362</v>
      </c>
      <c r="F15" s="1">
        <f t="shared" si="3"/>
        <v>80.036429900000002</v>
      </c>
      <c r="G15" s="1">
        <f t="shared" si="0"/>
        <v>135.796671</v>
      </c>
      <c r="K15">
        <v>0.104391499999962</v>
      </c>
      <c r="L15" s="1">
        <v>103.1939248</v>
      </c>
    </row>
    <row r="16" spans="1:12" x14ac:dyDescent="0.35">
      <c r="A16" t="s">
        <v>14</v>
      </c>
      <c r="B16" t="s">
        <v>19</v>
      </c>
      <c r="D16" s="1">
        <f t="shared" si="1"/>
        <v>22.437100199993299</v>
      </c>
      <c r="E16" s="1">
        <f t="shared" si="2"/>
        <v>4.3980483000063897</v>
      </c>
      <c r="F16" s="1">
        <f t="shared" si="3"/>
        <v>80.036429900000002</v>
      </c>
      <c r="G16" s="1">
        <f t="shared" si="0"/>
        <v>321.38229510000002</v>
      </c>
      <c r="K16">
        <v>0.23917879999999</v>
      </c>
      <c r="L16" s="1">
        <v>288.77954890000001</v>
      </c>
    </row>
    <row r="17" spans="1:12" x14ac:dyDescent="0.35">
      <c r="A17" t="s">
        <v>14</v>
      </c>
      <c r="B17" t="s">
        <v>20</v>
      </c>
      <c r="D17" s="1">
        <f t="shared" si="1"/>
        <v>22.437100199993299</v>
      </c>
      <c r="E17" s="1">
        <f t="shared" si="2"/>
        <v>5.1907174000063998</v>
      </c>
      <c r="F17" s="1">
        <f t="shared" si="3"/>
        <v>80.036429900000002</v>
      </c>
      <c r="G17" s="1">
        <f t="shared" si="0"/>
        <v>976.62343149999992</v>
      </c>
      <c r="K17">
        <v>1.0318479</v>
      </c>
      <c r="L17" s="1">
        <v>944.02068529999997</v>
      </c>
    </row>
    <row r="18" spans="1:12" x14ac:dyDescent="0.35">
      <c r="A18" t="s">
        <v>14</v>
      </c>
      <c r="B18" t="s">
        <v>21</v>
      </c>
      <c r="D18" s="1">
        <f t="shared" si="1"/>
        <v>22.437100199993299</v>
      </c>
      <c r="E18" s="1">
        <f t="shared" si="2"/>
        <v>5.36369450000642</v>
      </c>
      <c r="F18" s="1">
        <f t="shared" si="3"/>
        <v>80.036429900000002</v>
      </c>
      <c r="G18" s="1">
        <f t="shared" si="0"/>
        <v>321.62632350000001</v>
      </c>
      <c r="K18">
        <v>1.20482500000002</v>
      </c>
      <c r="L18" s="1">
        <v>289.0235773</v>
      </c>
    </row>
    <row r="19" spans="1:12" x14ac:dyDescent="0.35">
      <c r="A19" t="s">
        <v>22</v>
      </c>
      <c r="B19" t="s">
        <v>15</v>
      </c>
      <c r="D19">
        <v>82.716169116000358</v>
      </c>
      <c r="E19">
        <v>50.041422774000544</v>
      </c>
      <c r="F19" s="1">
        <v>343.23309399999999</v>
      </c>
      <c r="G19" s="1">
        <v>296.8158396</v>
      </c>
      <c r="L19" s="1"/>
    </row>
    <row r="20" spans="1:12" x14ac:dyDescent="0.35">
      <c r="A20" t="s">
        <v>22</v>
      </c>
      <c r="B20" t="s">
        <v>16</v>
      </c>
      <c r="D20" s="1">
        <f>+D19</f>
        <v>82.716169116000358</v>
      </c>
      <c r="E20" s="1">
        <f t="shared" ref="E20:E25" si="4">+E$19 + K20</f>
        <v>50.113185124000552</v>
      </c>
      <c r="F20" s="1">
        <f t="shared" si="3"/>
        <v>343.23309399999999</v>
      </c>
      <c r="G20" s="1">
        <f t="shared" ref="G20:G25" si="5">+G$19 + L20</f>
        <v>398.21792749999997</v>
      </c>
      <c r="K20">
        <v>7.1762350000005817E-2</v>
      </c>
      <c r="L20" s="1">
        <v>101.4020879</v>
      </c>
    </row>
    <row r="21" spans="1:12" x14ac:dyDescent="0.35">
      <c r="A21" t="s">
        <v>22</v>
      </c>
      <c r="B21" t="s">
        <v>17</v>
      </c>
      <c r="D21" s="1">
        <f t="shared" ref="D21:D25" si="6">+D20</f>
        <v>82.716169116000358</v>
      </c>
      <c r="E21" s="1">
        <f t="shared" si="4"/>
        <v>50.114947664000546</v>
      </c>
      <c r="F21" s="1">
        <f t="shared" si="3"/>
        <v>343.23309399999999</v>
      </c>
      <c r="G21" s="1">
        <f t="shared" si="5"/>
        <v>403.01882940000002</v>
      </c>
      <c r="K21">
        <v>7.3524889999998733E-2</v>
      </c>
      <c r="L21" s="1">
        <v>106.2029898</v>
      </c>
    </row>
    <row r="22" spans="1:12" x14ac:dyDescent="0.35">
      <c r="A22" t="s">
        <v>22</v>
      </c>
      <c r="B22" t="s">
        <v>18</v>
      </c>
      <c r="D22" s="1">
        <f t="shared" si="6"/>
        <v>82.716169116000358</v>
      </c>
      <c r="E22" s="1">
        <f t="shared" si="4"/>
        <v>50.120621114000528</v>
      </c>
      <c r="F22" s="1">
        <f t="shared" si="3"/>
        <v>343.23309399999999</v>
      </c>
      <c r="G22" s="1">
        <f t="shared" si="5"/>
        <v>402.43896540000003</v>
      </c>
      <c r="K22">
        <v>7.9198339999982131E-2</v>
      </c>
      <c r="L22" s="1">
        <v>105.6231258</v>
      </c>
    </row>
    <row r="23" spans="1:12" x14ac:dyDescent="0.35">
      <c r="A23" t="s">
        <v>22</v>
      </c>
      <c r="B23" t="s">
        <v>19</v>
      </c>
      <c r="D23" s="1">
        <f t="shared" si="6"/>
        <v>82.716169116000358</v>
      </c>
      <c r="E23" s="1">
        <f t="shared" si="4"/>
        <v>50.278091464000518</v>
      </c>
      <c r="F23" s="1">
        <f t="shared" si="3"/>
        <v>343.23309399999999</v>
      </c>
      <c r="G23" s="1">
        <f t="shared" si="5"/>
        <v>589.94877129999998</v>
      </c>
      <c r="K23">
        <v>0.23666868999997578</v>
      </c>
      <c r="L23" s="1">
        <v>293.13293169999997</v>
      </c>
    </row>
    <row r="24" spans="1:12" x14ac:dyDescent="0.35">
      <c r="A24" t="s">
        <v>22</v>
      </c>
      <c r="B24" t="s">
        <v>20</v>
      </c>
      <c r="D24" s="1">
        <f t="shared" si="6"/>
        <v>82.716169116000358</v>
      </c>
      <c r="E24" s="1">
        <f t="shared" si="4"/>
        <v>51.335070904000524</v>
      </c>
      <c r="F24" s="1">
        <f t="shared" si="3"/>
        <v>343.23309399999999</v>
      </c>
      <c r="G24" s="1">
        <f t="shared" si="5"/>
        <v>1255.5435571</v>
      </c>
      <c r="K24">
        <v>1.29364812999998</v>
      </c>
      <c r="L24" s="1">
        <v>958.72771750000004</v>
      </c>
    </row>
    <row r="25" spans="1:12" x14ac:dyDescent="0.35">
      <c r="A25" t="s">
        <v>22</v>
      </c>
      <c r="B25" t="s">
        <v>21</v>
      </c>
      <c r="D25" s="1">
        <f t="shared" si="6"/>
        <v>82.716169116000358</v>
      </c>
      <c r="E25" s="1">
        <f t="shared" si="4"/>
        <v>51.260964774000541</v>
      </c>
      <c r="F25" s="1">
        <f t="shared" si="3"/>
        <v>343.23309399999999</v>
      </c>
      <c r="G25" s="1">
        <f t="shared" si="5"/>
        <v>664.61895930000003</v>
      </c>
      <c r="K25">
        <v>1.2195419999999959</v>
      </c>
      <c r="L25" s="1">
        <v>367.80311970000002</v>
      </c>
    </row>
    <row r="28" spans="1:12" x14ac:dyDescent="0.35">
      <c r="A28" t="s">
        <v>24</v>
      </c>
      <c r="B28" t="s">
        <v>8</v>
      </c>
      <c r="D28">
        <v>280.59379620999999</v>
      </c>
      <c r="E28">
        <v>10.593226069999901</v>
      </c>
      <c r="F28">
        <v>1448.77172573999</v>
      </c>
      <c r="G28">
        <v>282.17726184000003</v>
      </c>
    </row>
    <row r="29" spans="1:12" x14ac:dyDescent="0.35">
      <c r="A29" t="s">
        <v>52</v>
      </c>
      <c r="B29" t="s">
        <v>3</v>
      </c>
      <c r="D29">
        <v>19.2488995299999</v>
      </c>
      <c r="E29">
        <v>15.6471051299999</v>
      </c>
      <c r="F29">
        <v>177.2494269</v>
      </c>
      <c r="G29">
        <v>136.88595895</v>
      </c>
    </row>
    <row r="32" spans="1:12" x14ac:dyDescent="0.35">
      <c r="A32" t="s">
        <v>13</v>
      </c>
      <c r="B32" t="s">
        <v>3</v>
      </c>
      <c r="D32" s="3">
        <f>D3 / D$3</f>
        <v>1</v>
      </c>
      <c r="E32" s="3">
        <f t="shared" ref="E32:G32" si="7">E3 / E$3</f>
        <v>1</v>
      </c>
      <c r="F32" s="3">
        <f t="shared" si="7"/>
        <v>1</v>
      </c>
      <c r="G32" s="3">
        <f t="shared" si="7"/>
        <v>1</v>
      </c>
      <c r="I32" t="s">
        <v>53</v>
      </c>
    </row>
    <row r="33" spans="1:9" x14ac:dyDescent="0.35">
      <c r="A33" t="s">
        <v>13</v>
      </c>
      <c r="B33" t="s">
        <v>3</v>
      </c>
      <c r="D33" s="3">
        <f>D29 / D$3</f>
        <v>0.98737926356165351</v>
      </c>
      <c r="E33" s="3">
        <f t="shared" ref="E33:G33" si="8">E29 / E$3</f>
        <v>1.0298550477932231</v>
      </c>
      <c r="F33" s="3">
        <f t="shared" si="8"/>
        <v>1.0453023560832433</v>
      </c>
      <c r="G33" s="3">
        <f t="shared" si="8"/>
        <v>0.84677692231394153</v>
      </c>
      <c r="I33" t="s">
        <v>54</v>
      </c>
    </row>
    <row r="34" spans="1:9" x14ac:dyDescent="0.35">
      <c r="A34" t="s">
        <v>13</v>
      </c>
      <c r="B34" t="s">
        <v>8</v>
      </c>
      <c r="D34" s="3">
        <f>D28 / D$3</f>
        <v>14.393160265084511</v>
      </c>
      <c r="E34" s="3">
        <f t="shared" ref="E34:G34" si="9">E28 / E$3</f>
        <v>0.69722081177096518</v>
      </c>
      <c r="F34" s="3">
        <f t="shared" si="9"/>
        <v>8.5439176014779985</v>
      </c>
      <c r="G34" s="3">
        <f t="shared" si="9"/>
        <v>1.7455493255895436</v>
      </c>
      <c r="I34" t="s">
        <v>53</v>
      </c>
    </row>
    <row r="35" spans="1:9" x14ac:dyDescent="0.35">
      <c r="A35" t="s">
        <v>13</v>
      </c>
      <c r="B35" t="s">
        <v>8</v>
      </c>
      <c r="D35" s="3">
        <f>D8 / D$3</f>
        <v>1.2693552912663166</v>
      </c>
      <c r="E35" s="3">
        <f>E8 / E$3</f>
        <v>0.65781830834332</v>
      </c>
      <c r="F35" s="3">
        <f>F8 / F$3</f>
        <v>2.2770396314907879</v>
      </c>
      <c r="G35" s="3">
        <f>G8 / G$3</f>
        <v>1.4358259567178115</v>
      </c>
      <c r="I35" t="s">
        <v>54</v>
      </c>
    </row>
    <row r="36" spans="1:9" x14ac:dyDescent="0.35">
      <c r="A36" t="s">
        <v>14</v>
      </c>
      <c r="B36" t="s">
        <v>15</v>
      </c>
      <c r="D36" s="3">
        <f>D12 / D$3</f>
        <v>1.1509191700752011</v>
      </c>
      <c r="E36" s="3">
        <f t="shared" ref="E36:G36" si="10">E12 / E$3</f>
        <v>0.27372684673045949</v>
      </c>
      <c r="F36" s="3">
        <f t="shared" si="10"/>
        <v>0.47200304232386397</v>
      </c>
      <c r="G36" s="3">
        <f t="shared" si="10"/>
        <v>0.20168067855887678</v>
      </c>
    </row>
    <row r="37" spans="1:9" x14ac:dyDescent="0.35">
      <c r="A37" t="s">
        <v>14</v>
      </c>
      <c r="B37" t="s">
        <v>16</v>
      </c>
      <c r="D37" s="3">
        <f t="shared" ref="D37:G37" si="11">D13 / D$3</f>
        <v>1.1509191700752011</v>
      </c>
      <c r="E37" s="3">
        <f t="shared" si="11"/>
        <v>0.27819914668183188</v>
      </c>
      <c r="F37" s="3">
        <f t="shared" si="11"/>
        <v>0.47200304232386397</v>
      </c>
      <c r="G37" s="3">
        <f t="shared" si="11"/>
        <v>0.81512270349116245</v>
      </c>
    </row>
    <row r="38" spans="1:9" x14ac:dyDescent="0.35">
      <c r="A38" t="s">
        <v>14</v>
      </c>
      <c r="B38" t="s">
        <v>17</v>
      </c>
      <c r="D38" s="3">
        <f t="shared" ref="D38:G38" si="12">D14 / D$3</f>
        <v>1.1509191700752011</v>
      </c>
      <c r="E38" s="3">
        <f t="shared" si="12"/>
        <v>0.27851672980889308</v>
      </c>
      <c r="F38" s="3">
        <f t="shared" si="12"/>
        <v>0.47200304232386397</v>
      </c>
      <c r="G38" s="3">
        <f t="shared" si="12"/>
        <v>0.84378237394292521</v>
      </c>
    </row>
    <row r="39" spans="1:9" x14ac:dyDescent="0.35">
      <c r="A39" t="s">
        <v>14</v>
      </c>
      <c r="B39" t="s">
        <v>18</v>
      </c>
      <c r="D39" s="3">
        <f t="shared" ref="D39:G39" si="13">D15 / D$3</f>
        <v>1.1509191700752011</v>
      </c>
      <c r="E39" s="3">
        <f t="shared" si="13"/>
        <v>0.28059764566281559</v>
      </c>
      <c r="F39" s="3">
        <f t="shared" si="13"/>
        <v>0.47200304232386397</v>
      </c>
      <c r="G39" s="3">
        <f t="shared" si="13"/>
        <v>0.84003858402935838</v>
      </c>
    </row>
    <row r="40" spans="1:9" x14ac:dyDescent="0.35">
      <c r="A40" t="s">
        <v>14</v>
      </c>
      <c r="B40" t="s">
        <v>20</v>
      </c>
      <c r="D40" s="3">
        <f t="shared" ref="D40:G41" si="14">D17 / D$3</f>
        <v>1.1509191700752011</v>
      </c>
      <c r="E40" s="3">
        <f t="shared" si="14"/>
        <v>0.34164060838420018</v>
      </c>
      <c r="F40" s="3">
        <f t="shared" si="14"/>
        <v>0.47200304232386397</v>
      </c>
      <c r="G40" s="3">
        <f t="shared" si="14"/>
        <v>6.0413952601765395</v>
      </c>
    </row>
    <row r="41" spans="1:9" x14ac:dyDescent="0.35">
      <c r="A41" t="s">
        <v>14</v>
      </c>
      <c r="B41" t="s">
        <v>21</v>
      </c>
      <c r="D41" s="3">
        <f t="shared" si="14"/>
        <v>1.1509191700752011</v>
      </c>
      <c r="E41" s="3">
        <f t="shared" si="14"/>
        <v>0.35302554752199039</v>
      </c>
      <c r="F41" s="3">
        <f t="shared" si="14"/>
        <v>0.47200304232386397</v>
      </c>
      <c r="G41" s="3">
        <f t="shared" si="14"/>
        <v>1.9895813306020467</v>
      </c>
    </row>
    <row r="42" spans="1:9" x14ac:dyDescent="0.35">
      <c r="A42" t="s">
        <v>22</v>
      </c>
      <c r="B42" t="s">
        <v>15</v>
      </c>
      <c r="D42" s="3">
        <f>D19 / D$3</f>
        <v>4.2429558125704467</v>
      </c>
      <c r="E42" s="3">
        <f t="shared" ref="E42:G42" si="15">E19 / E$3</f>
        <v>3.2936067991101652</v>
      </c>
      <c r="F42" s="3">
        <f t="shared" si="15"/>
        <v>2.0241665551130832</v>
      </c>
      <c r="G42" s="3">
        <f t="shared" si="15"/>
        <v>1.8361036082767386</v>
      </c>
    </row>
    <row r="43" spans="1:9" x14ac:dyDescent="0.35">
      <c r="A43" t="s">
        <v>22</v>
      </c>
      <c r="B43" t="s">
        <v>16</v>
      </c>
      <c r="D43" s="3">
        <f t="shared" ref="D43:G43" si="16">D20 / D$3</f>
        <v>4.2429558125704467</v>
      </c>
      <c r="E43" s="3">
        <f t="shared" si="16"/>
        <v>3.2983300254050607</v>
      </c>
      <c r="F43" s="3">
        <f t="shared" si="16"/>
        <v>2.0241665551130832</v>
      </c>
      <c r="G43" s="3">
        <f t="shared" si="16"/>
        <v>2.4633772057063581</v>
      </c>
    </row>
    <row r="44" spans="1:9" x14ac:dyDescent="0.35">
      <c r="A44" t="s">
        <v>22</v>
      </c>
      <c r="B44" t="s">
        <v>17</v>
      </c>
      <c r="D44" s="3">
        <f t="shared" ref="D44:G44" si="17">D21 / D$3</f>
        <v>4.2429558125704467</v>
      </c>
      <c r="E44" s="3">
        <f t="shared" si="17"/>
        <v>3.2984460315736683</v>
      </c>
      <c r="F44" s="3">
        <f t="shared" si="17"/>
        <v>2.0241665551130832</v>
      </c>
      <c r="G44" s="3">
        <f t="shared" si="17"/>
        <v>2.4930755981959645</v>
      </c>
    </row>
    <row r="45" spans="1:9" x14ac:dyDescent="0.35">
      <c r="A45" t="s">
        <v>22</v>
      </c>
      <c r="B45" t="s">
        <v>18</v>
      </c>
      <c r="D45" s="3">
        <f>D22 / D$3</f>
        <v>4.2429558125704467</v>
      </c>
      <c r="E45" s="3">
        <f>E22 / E$3</f>
        <v>3.2988194444875805</v>
      </c>
      <c r="F45" s="3">
        <f>F22 / F$3</f>
        <v>2.0241665551130832</v>
      </c>
      <c r="G45" s="3">
        <f>G22 / G$3</f>
        <v>2.4894885578811867</v>
      </c>
    </row>
    <row r="46" spans="1:9" x14ac:dyDescent="0.35">
      <c r="A46" t="s">
        <v>22</v>
      </c>
      <c r="B46" t="s">
        <v>20</v>
      </c>
      <c r="D46" s="3">
        <f t="shared" ref="D46:G47" si="18">D24 / D$3</f>
        <v>4.2429558125704467</v>
      </c>
      <c r="E46" s="3">
        <f t="shared" si="18"/>
        <v>3.3787516259442616</v>
      </c>
      <c r="F46" s="3">
        <f t="shared" si="18"/>
        <v>2.0241665551130832</v>
      </c>
      <c r="G46" s="3">
        <f t="shared" si="18"/>
        <v>7.7667959319375939</v>
      </c>
    </row>
    <row r="47" spans="1:9" x14ac:dyDescent="0.35">
      <c r="A47" t="s">
        <v>22</v>
      </c>
      <c r="B47" t="s">
        <v>21</v>
      </c>
      <c r="D47" s="3">
        <f t="shared" si="18"/>
        <v>4.2429558125704467</v>
      </c>
      <c r="E47" s="3">
        <f t="shared" si="18"/>
        <v>3.3738741376536905</v>
      </c>
      <c r="F47" s="3">
        <f t="shared" si="18"/>
        <v>2.0241665551130832</v>
      </c>
      <c r="G47" s="3">
        <f t="shared" si="18"/>
        <v>4.1113347284443948</v>
      </c>
    </row>
    <row r="53" spans="1:7" x14ac:dyDescent="0.35">
      <c r="A53" t="s">
        <v>25</v>
      </c>
    </row>
    <row r="54" spans="1:7" x14ac:dyDescent="0.35">
      <c r="A54" t="s">
        <v>38</v>
      </c>
      <c r="G54" s="2" t="s">
        <v>45</v>
      </c>
    </row>
    <row r="55" spans="1:7" x14ac:dyDescent="0.35">
      <c r="A55" t="s">
        <v>27</v>
      </c>
      <c r="C55" t="str">
        <f>"&amp;"&amp;ROUND(D32, 1)</f>
        <v>&amp;1</v>
      </c>
      <c r="D55" t="str">
        <f>"&amp;"&amp;ROUND(F32, 1)</f>
        <v>&amp;1</v>
      </c>
      <c r="E55" t="str">
        <f>"&amp;"&amp;ROUND(E32, 1)</f>
        <v>&amp;1</v>
      </c>
      <c r="F55" t="str">
        <f>"&amp;"&amp;ROUND(G32, 1)</f>
        <v>&amp;1</v>
      </c>
      <c r="G55" s="2" t="s">
        <v>45</v>
      </c>
    </row>
    <row r="56" spans="1:7" x14ac:dyDescent="0.35">
      <c r="A56" t="s">
        <v>27</v>
      </c>
      <c r="C56" t="str">
        <f t="shared" ref="C56:C58" si="19">"&amp;"&amp;ROUND(D33, 1)</f>
        <v>&amp;1</v>
      </c>
      <c r="D56" t="str">
        <f t="shared" ref="D56:D58" si="20">"&amp;"&amp;ROUND(F33, 1)</f>
        <v>&amp;1</v>
      </c>
      <c r="E56" t="str">
        <f t="shared" ref="E56:E58" si="21">"&amp;"&amp;ROUND(E33, 1)</f>
        <v>&amp;1</v>
      </c>
      <c r="F56" t="str">
        <f t="shared" ref="F56:F58" si="22">"&amp;"&amp;ROUND(G33, 1)</f>
        <v>&amp;0.8</v>
      </c>
      <c r="G56" s="2" t="s">
        <v>45</v>
      </c>
    </row>
    <row r="57" spans="1:7" x14ac:dyDescent="0.35">
      <c r="A57" t="s">
        <v>28</v>
      </c>
      <c r="C57" t="str">
        <f t="shared" si="19"/>
        <v>&amp;14.4</v>
      </c>
      <c r="D57" t="str">
        <f t="shared" si="20"/>
        <v>&amp;8.5</v>
      </c>
      <c r="E57" t="str">
        <f t="shared" si="21"/>
        <v>&amp;0.7</v>
      </c>
      <c r="F57" t="str">
        <f t="shared" si="22"/>
        <v>&amp;1.7</v>
      </c>
      <c r="G57" s="2" t="s">
        <v>45</v>
      </c>
    </row>
    <row r="58" spans="1:7" x14ac:dyDescent="0.35">
      <c r="A58" t="s">
        <v>29</v>
      </c>
      <c r="C58" t="str">
        <f t="shared" si="19"/>
        <v>&amp;1.3</v>
      </c>
      <c r="D58" t="str">
        <f t="shared" si="20"/>
        <v>&amp;2.3</v>
      </c>
      <c r="E58" t="str">
        <f t="shared" si="21"/>
        <v>&amp;0.7</v>
      </c>
      <c r="F58" t="str">
        <f t="shared" si="22"/>
        <v>&amp;1.4</v>
      </c>
      <c r="G58" s="2" t="s">
        <v>45</v>
      </c>
    </row>
    <row r="59" spans="1:7" x14ac:dyDescent="0.35">
      <c r="A59" t="s">
        <v>25</v>
      </c>
    </row>
    <row r="60" spans="1:7" x14ac:dyDescent="0.35">
      <c r="A60" t="s">
        <v>39</v>
      </c>
      <c r="G60" s="2" t="s">
        <v>45</v>
      </c>
    </row>
    <row r="61" spans="1:7" x14ac:dyDescent="0.35">
      <c r="A61" t="s">
        <v>30</v>
      </c>
      <c r="C61" t="str">
        <f>"&amp;"&amp;ROUND(D36, 1)</f>
        <v>&amp;1.2</v>
      </c>
      <c r="D61" t="str">
        <f>"&amp;"&amp;ROUND(F36, 1)</f>
        <v>&amp;0.5</v>
      </c>
      <c r="E61" t="str">
        <f>"&amp;"&amp;ROUND(E36, 1)</f>
        <v>&amp;0.3</v>
      </c>
      <c r="F61" t="str">
        <f>"&amp;"&amp;ROUND(G36, 1)</f>
        <v>&amp;0.2</v>
      </c>
      <c r="G61" s="2" t="s">
        <v>45</v>
      </c>
    </row>
    <row r="62" spans="1:7" x14ac:dyDescent="0.35">
      <c r="A62" t="s">
        <v>40</v>
      </c>
      <c r="C62" t="str">
        <f t="shared" ref="C62:C66" si="23">"&amp;"&amp;ROUND(D37, 1)</f>
        <v>&amp;1.2</v>
      </c>
      <c r="D62" t="str">
        <f t="shared" ref="D62:D66" si="24">"&amp;"&amp;ROUND(F37, 1)</f>
        <v>&amp;0.5</v>
      </c>
      <c r="E62" t="str">
        <f t="shared" ref="E62:E66" si="25">"&amp;"&amp;ROUND(E37, 1)</f>
        <v>&amp;0.3</v>
      </c>
      <c r="F62" t="str">
        <f t="shared" ref="F62:F66" si="26">"&amp;"&amp;ROUND(G37, 1)</f>
        <v>&amp;0.8</v>
      </c>
      <c r="G62" s="2" t="s">
        <v>45</v>
      </c>
    </row>
    <row r="63" spans="1:7" x14ac:dyDescent="0.35">
      <c r="A63" t="s">
        <v>41</v>
      </c>
      <c r="C63" t="str">
        <f t="shared" si="23"/>
        <v>&amp;1.2</v>
      </c>
      <c r="D63" t="str">
        <f t="shared" si="24"/>
        <v>&amp;0.5</v>
      </c>
      <c r="E63" t="str">
        <f t="shared" si="25"/>
        <v>&amp;0.3</v>
      </c>
      <c r="F63" t="str">
        <f t="shared" si="26"/>
        <v>&amp;0.8</v>
      </c>
      <c r="G63" s="2" t="s">
        <v>45</v>
      </c>
    </row>
    <row r="64" spans="1:7" x14ac:dyDescent="0.35">
      <c r="A64" t="s">
        <v>31</v>
      </c>
      <c r="C64" t="str">
        <f t="shared" si="23"/>
        <v>&amp;1.2</v>
      </c>
      <c r="D64" t="str">
        <f t="shared" si="24"/>
        <v>&amp;0.5</v>
      </c>
      <c r="E64" t="str">
        <f t="shared" si="25"/>
        <v>&amp;0.3</v>
      </c>
      <c r="F64" t="str">
        <f t="shared" si="26"/>
        <v>&amp;0.8</v>
      </c>
      <c r="G64" s="2" t="s">
        <v>45</v>
      </c>
    </row>
    <row r="65" spans="1:7" x14ac:dyDescent="0.35">
      <c r="A65" t="s">
        <v>32</v>
      </c>
      <c r="C65" t="str">
        <f t="shared" si="23"/>
        <v>&amp;1.2</v>
      </c>
      <c r="D65" t="str">
        <f t="shared" si="24"/>
        <v>&amp;0.5</v>
      </c>
      <c r="E65" t="str">
        <f t="shared" si="25"/>
        <v>&amp;0.3</v>
      </c>
      <c r="F65" t="str">
        <f t="shared" si="26"/>
        <v>&amp;6</v>
      </c>
      <c r="G65" s="2" t="s">
        <v>45</v>
      </c>
    </row>
    <row r="66" spans="1:7" x14ac:dyDescent="0.35">
      <c r="A66" t="s">
        <v>33</v>
      </c>
      <c r="C66" t="str">
        <f t="shared" si="23"/>
        <v>&amp;1.2</v>
      </c>
      <c r="D66" t="str">
        <f t="shared" si="24"/>
        <v>&amp;0.5</v>
      </c>
      <c r="E66" t="str">
        <f t="shared" si="25"/>
        <v>&amp;0.4</v>
      </c>
      <c r="F66" t="str">
        <f t="shared" si="26"/>
        <v>&amp;2</v>
      </c>
      <c r="G66" s="2" t="s">
        <v>45</v>
      </c>
    </row>
    <row r="67" spans="1:7" x14ac:dyDescent="0.35">
      <c r="A67" t="s">
        <v>25</v>
      </c>
    </row>
    <row r="68" spans="1:7" x14ac:dyDescent="0.35">
      <c r="A68" t="s">
        <v>34</v>
      </c>
      <c r="G68" s="2" t="s">
        <v>45</v>
      </c>
    </row>
    <row r="69" spans="1:7" x14ac:dyDescent="0.35">
      <c r="A69" t="s">
        <v>35</v>
      </c>
      <c r="C69" t="str">
        <f>"&amp;"&amp;ROUND(D42, 1)</f>
        <v>&amp;4.2</v>
      </c>
      <c r="D69" t="str">
        <f>"&amp;"&amp;ROUND(F42, 1)</f>
        <v>&amp;2</v>
      </c>
      <c r="E69" t="str">
        <f>"&amp;"&amp;ROUND(E42, 1)</f>
        <v>&amp;3.3</v>
      </c>
      <c r="F69" t="str">
        <f>"&amp;"&amp;ROUND(G42, 1)</f>
        <v>&amp;1.8</v>
      </c>
      <c r="G69" s="2" t="s">
        <v>45</v>
      </c>
    </row>
    <row r="70" spans="1:7" x14ac:dyDescent="0.35">
      <c r="A70" t="s">
        <v>42</v>
      </c>
      <c r="C70" t="str">
        <f t="shared" ref="C70:C74" si="27">"&amp;"&amp;ROUND(D43, 1)</f>
        <v>&amp;4.2</v>
      </c>
      <c r="D70" t="str">
        <f t="shared" ref="D70:D74" si="28">"&amp;"&amp;ROUND(F43, 1)</f>
        <v>&amp;2</v>
      </c>
      <c r="E70" t="str">
        <f t="shared" ref="E70:E74" si="29">"&amp;"&amp;ROUND(E43, 1)</f>
        <v>&amp;3.3</v>
      </c>
      <c r="F70" t="str">
        <f t="shared" ref="F70:F74" si="30">"&amp;"&amp;ROUND(G43, 1)</f>
        <v>&amp;2.5</v>
      </c>
      <c r="G70" s="2" t="s">
        <v>45</v>
      </c>
    </row>
    <row r="71" spans="1:7" x14ac:dyDescent="0.35">
      <c r="A71" t="s">
        <v>43</v>
      </c>
      <c r="C71" t="str">
        <f t="shared" si="27"/>
        <v>&amp;4.2</v>
      </c>
      <c r="D71" t="str">
        <f t="shared" si="28"/>
        <v>&amp;2</v>
      </c>
      <c r="E71" t="str">
        <f t="shared" si="29"/>
        <v>&amp;3.3</v>
      </c>
      <c r="F71" t="str">
        <f t="shared" si="30"/>
        <v>&amp;2.5</v>
      </c>
      <c r="G71" s="2" t="s">
        <v>45</v>
      </c>
    </row>
    <row r="72" spans="1:7" x14ac:dyDescent="0.35">
      <c r="A72" t="s">
        <v>44</v>
      </c>
      <c r="C72" t="str">
        <f t="shared" si="27"/>
        <v>&amp;4.2</v>
      </c>
      <c r="D72" t="str">
        <f t="shared" si="28"/>
        <v>&amp;2</v>
      </c>
      <c r="E72" t="str">
        <f t="shared" si="29"/>
        <v>&amp;3.3</v>
      </c>
      <c r="F72" t="str">
        <f t="shared" si="30"/>
        <v>&amp;2.5</v>
      </c>
      <c r="G72" s="2" t="s">
        <v>45</v>
      </c>
    </row>
    <row r="73" spans="1:7" x14ac:dyDescent="0.35">
      <c r="A73" t="s">
        <v>36</v>
      </c>
      <c r="C73" t="str">
        <f t="shared" si="27"/>
        <v>&amp;4.2</v>
      </c>
      <c r="D73" t="str">
        <f t="shared" si="28"/>
        <v>&amp;2</v>
      </c>
      <c r="E73" t="str">
        <f t="shared" si="29"/>
        <v>&amp;3.4</v>
      </c>
      <c r="F73" t="str">
        <f t="shared" si="30"/>
        <v>&amp;7.8</v>
      </c>
      <c r="G73" s="2" t="s">
        <v>45</v>
      </c>
    </row>
    <row r="74" spans="1:7" x14ac:dyDescent="0.35">
      <c r="A74" t="s">
        <v>37</v>
      </c>
      <c r="C74" t="str">
        <f t="shared" si="27"/>
        <v>&amp;4.2</v>
      </c>
      <c r="D74" t="str">
        <f t="shared" si="28"/>
        <v>&amp;2</v>
      </c>
      <c r="E74" t="str">
        <f t="shared" si="29"/>
        <v>&amp;3.4</v>
      </c>
      <c r="F74" t="str">
        <f t="shared" si="30"/>
        <v>&amp;4.1</v>
      </c>
      <c r="G74" s="2" t="s">
        <v>45</v>
      </c>
    </row>
    <row r="75" spans="1:7" x14ac:dyDescent="0.35">
      <c r="A75" t="s">
        <v>26</v>
      </c>
    </row>
  </sheetData>
  <hyperlinks>
    <hyperlink ref="G55" r:id="rId1" xr:uid="{0BA04661-F7E7-42B4-9808-53E918979037}"/>
    <hyperlink ref="G57:G58" r:id="rId2" display="\\" xr:uid="{BC595ED7-ED46-4900-B646-F9B5C9DB61B6}"/>
    <hyperlink ref="G54" r:id="rId3" xr:uid="{EA8B2D6B-9A56-4684-97B5-77CE031C6163}"/>
    <hyperlink ref="G61" r:id="rId4" xr:uid="{B481EB42-E2DC-4788-9866-418CF0FF9ABC}"/>
    <hyperlink ref="G62:G63" r:id="rId5" display="\\" xr:uid="{7E4BF030-CC4C-4985-A673-56316D5394F7}"/>
    <hyperlink ref="G60" r:id="rId6" xr:uid="{6BAD3EAC-D7F5-48DB-84F8-FF7A18A8CAEF}"/>
    <hyperlink ref="G64:G66" r:id="rId7" display="\\" xr:uid="{07855469-8610-45B2-B391-12908FFF43AB}"/>
    <hyperlink ref="G68" r:id="rId8" xr:uid="{C35F52BA-4CC4-4548-A6EB-051A02CD3431}"/>
    <hyperlink ref="G69:G74" r:id="rId9" display="\\" xr:uid="{8CC532E8-195D-4DF9-8C49-067BFD8B1E20}"/>
    <hyperlink ref="G56" r:id="rId10" xr:uid="{9EB42E92-A045-4DF9-A247-717DA697ACB6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E4C8-8067-49AE-9566-D5C1584BE0FC}">
  <dimension ref="A1:F5"/>
  <sheetViews>
    <sheetView workbookViewId="0">
      <selection activeCell="Y36" sqref="Y36"/>
    </sheetView>
  </sheetViews>
  <sheetFormatPr defaultRowHeight="14.5" x14ac:dyDescent="0.35"/>
  <cols>
    <col min="2" max="2" width="10.90625" customWidth="1"/>
    <col min="3" max="3" width="10.6328125" bestFit="1" customWidth="1"/>
  </cols>
  <sheetData>
    <row r="1" spans="1:6" x14ac:dyDescent="0.35">
      <c r="B1" t="s">
        <v>49</v>
      </c>
      <c r="E1" t="s">
        <v>48</v>
      </c>
      <c r="F1" t="s">
        <v>13</v>
      </c>
    </row>
    <row r="2" spans="1:6" x14ac:dyDescent="0.35">
      <c r="B2" t="s">
        <v>50</v>
      </c>
      <c r="C2" t="s">
        <v>51</v>
      </c>
    </row>
    <row r="3" spans="1:6" x14ac:dyDescent="0.35">
      <c r="A3" t="s">
        <v>46</v>
      </c>
      <c r="B3" s="4">
        <v>51836400</v>
      </c>
      <c r="C3" s="4">
        <v>1242360</v>
      </c>
    </row>
    <row r="4" spans="1:6" x14ac:dyDescent="0.35">
      <c r="A4" t="s">
        <v>47</v>
      </c>
      <c r="B4" s="4">
        <v>3702600</v>
      </c>
      <c r="C4" s="4">
        <v>88740</v>
      </c>
    </row>
    <row r="5" spans="1:6" x14ac:dyDescent="0.35">
      <c r="B5">
        <f>B3 / B4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Timings</vt:lpstr>
      <vt:lpstr>M5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Sprangers</dc:creator>
  <cp:lastModifiedBy>Olivier Sprangers</cp:lastModifiedBy>
  <dcterms:created xsi:type="dcterms:W3CDTF">2023-06-14T11:44:56Z</dcterms:created>
  <dcterms:modified xsi:type="dcterms:W3CDTF">2023-06-15T15:25:20Z</dcterms:modified>
</cp:coreProperties>
</file>