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GRUPO DE MICROCONTROLADORES/"/>
    </mc:Choice>
  </mc:AlternateContent>
  <xr:revisionPtr revIDLastSave="40" documentId="8_{B28798FC-0FBF-4D0C-BB2B-AD19C752CF13}" xr6:coauthVersionLast="47" xr6:coauthVersionMax="47" xr10:uidLastSave="{3EEAA32C-DBF5-40AE-86CD-D81531653D80}"/>
  <bookViews>
    <workbookView xWindow="864" yWindow="228" windowWidth="21600" windowHeight="11232" xr2:uid="{0C894BF4-6F17-4D85-8E29-E0B8B1C3564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C6" i="1"/>
  <c r="U8" i="1"/>
  <c r="U16" i="1"/>
  <c r="AC8" i="1"/>
  <c r="AC9" i="1"/>
  <c r="U2" i="1"/>
  <c r="U4" i="1"/>
  <c r="AA4" i="1"/>
  <c r="H26" i="1"/>
  <c r="G26" i="1"/>
  <c r="F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7" i="1" l="1"/>
  <c r="F7" i="1" s="1"/>
  <c r="V10" i="1"/>
  <c r="C8" i="1" l="1"/>
  <c r="E8" i="1" s="1"/>
  <c r="C10" i="1"/>
  <c r="E10" i="1" s="1"/>
  <c r="C16" i="1"/>
  <c r="F16" i="1" s="1"/>
  <c r="G16" i="1" s="1"/>
  <c r="H16" i="1" s="1"/>
  <c r="C18" i="1"/>
  <c r="E18" i="1" s="1"/>
  <c r="C24" i="1"/>
  <c r="C11" i="1"/>
  <c r="E11" i="1" s="1"/>
  <c r="C13" i="1"/>
  <c r="E13" i="1" s="1"/>
  <c r="C19" i="1"/>
  <c r="E19" i="1" s="1"/>
  <c r="C9" i="1"/>
  <c r="E9" i="1" s="1"/>
  <c r="C14" i="1"/>
  <c r="E14" i="1" s="1"/>
  <c r="C15" i="1"/>
  <c r="E15" i="1" s="1"/>
  <c r="C17" i="1"/>
  <c r="E17" i="1" s="1"/>
  <c r="C22" i="1"/>
  <c r="E22" i="1" s="1"/>
  <c r="C23" i="1"/>
  <c r="F23" i="1" s="1"/>
  <c r="G23" i="1" s="1"/>
  <c r="H23" i="1" s="1"/>
  <c r="C25" i="1"/>
  <c r="F25" i="1" s="1"/>
  <c r="G25" i="1" s="1"/>
  <c r="H25" i="1" s="1"/>
  <c r="C12" i="1"/>
  <c r="F12" i="1" s="1"/>
  <c r="G12" i="1" s="1"/>
  <c r="H12" i="1" s="1"/>
  <c r="C20" i="1"/>
  <c r="E20" i="1" s="1"/>
  <c r="C21" i="1"/>
  <c r="E21" i="1" s="1"/>
  <c r="G6" i="1"/>
  <c r="H6" i="1" s="1"/>
  <c r="E24" i="1"/>
  <c r="F24" i="1"/>
  <c r="G24" i="1" s="1"/>
  <c r="H24" i="1" s="1"/>
  <c r="F14" i="1"/>
  <c r="G14" i="1" s="1"/>
  <c r="H14" i="1" s="1"/>
  <c r="F18" i="1"/>
  <c r="G18" i="1" s="1"/>
  <c r="H18" i="1" s="1"/>
  <c r="F15" i="1"/>
  <c r="G15" i="1" s="1"/>
  <c r="H15" i="1" s="1"/>
  <c r="E7" i="1"/>
  <c r="G7" i="1"/>
  <c r="H7" i="1" s="1"/>
  <c r="E23" i="1" l="1"/>
  <c r="E16" i="1"/>
  <c r="F20" i="1"/>
  <c r="G20" i="1" s="1"/>
  <c r="H20" i="1" s="1"/>
  <c r="F9" i="1"/>
  <c r="G9" i="1" s="1"/>
  <c r="H9" i="1" s="1"/>
  <c r="E12" i="1"/>
  <c r="F19" i="1"/>
  <c r="G19" i="1" s="1"/>
  <c r="H19" i="1" s="1"/>
  <c r="F13" i="1"/>
  <c r="G13" i="1" s="1"/>
  <c r="H13" i="1" s="1"/>
  <c r="F22" i="1"/>
  <c r="G22" i="1" s="1"/>
  <c r="H22" i="1" s="1"/>
  <c r="E25" i="1"/>
  <c r="F11" i="1"/>
  <c r="G11" i="1" s="1"/>
  <c r="H11" i="1" s="1"/>
  <c r="F17" i="1"/>
  <c r="G17" i="1" s="1"/>
  <c r="H17" i="1" s="1"/>
  <c r="F21" i="1"/>
  <c r="G21" i="1" s="1"/>
  <c r="H21" i="1" s="1"/>
  <c r="F10" i="1"/>
  <c r="G10" i="1" s="1"/>
  <c r="H10" i="1" s="1"/>
  <c r="F8" i="1"/>
  <c r="G8" i="1" s="1"/>
  <c r="H8" i="1" s="1"/>
  <c r="U10" i="1"/>
  <c r="U12" i="1" s="1"/>
  <c r="U14" i="1" s="1"/>
  <c r="U5" i="1" l="1"/>
  <c r="U19" i="1" s="1"/>
</calcChain>
</file>

<file path=xl/sharedStrings.xml><?xml version="1.0" encoding="utf-8"?>
<sst xmlns="http://schemas.openxmlformats.org/spreadsheetml/2006/main" count="28" uniqueCount="24">
  <si>
    <t>Pasos</t>
  </si>
  <si>
    <t>ta</t>
  </si>
  <si>
    <t>s</t>
  </si>
  <si>
    <t>td</t>
  </si>
  <si>
    <t>V</t>
  </si>
  <si>
    <t>tconstante</t>
  </si>
  <si>
    <t>pasos</t>
  </si>
  <si>
    <t>interrupcion (s)</t>
  </si>
  <si>
    <t>ms</t>
  </si>
  <si>
    <t>micros</t>
  </si>
  <si>
    <t>tvc</t>
  </si>
  <si>
    <t>VC</t>
  </si>
  <si>
    <t>Vc</t>
  </si>
  <si>
    <t>pasos/s</t>
  </si>
  <si>
    <t>Pasos Aceleracion</t>
  </si>
  <si>
    <t>Pasos DesAceleracion</t>
  </si>
  <si>
    <t>Pasos VC</t>
  </si>
  <si>
    <t>Tvc Real</t>
  </si>
  <si>
    <t>min</t>
  </si>
  <si>
    <t>max</t>
  </si>
  <si>
    <t>Tmin</t>
  </si>
  <si>
    <t>Tmáx</t>
  </si>
  <si>
    <t>PS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</si>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</sst>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5CAB-9B6E-4B11-B396-50AAD059A947}">
  <dimension ref="A2:AC26"/>
  <sheetViews>
    <sheetView tabSelected="1" workbookViewId="0">
      <selection activeCell="F7" sqref="F7"/>
    </sheetView>
  </sheetViews>
  <sheetFormatPr baseColWidth="10" defaultColWidth="11.44140625" defaultRowHeight="14.4" x14ac:dyDescent="0.3"/>
  <cols>
    <col min="1" max="1" width="5.109375" customWidth="1"/>
    <col min="2" max="2" width="5.33203125" customWidth="1"/>
    <col min="3" max="3" width="7.44140625" customWidth="1"/>
    <col min="4" max="4" width="8.33203125" customWidth="1"/>
    <col min="5" max="5" width="8.109375" customWidth="1"/>
    <col min="6" max="6" width="10.5546875" customWidth="1"/>
    <col min="7" max="7" width="11" customWidth="1"/>
    <col min="8" max="8" width="10.109375" customWidth="1"/>
    <col min="9" max="18" width="2.6640625" customWidth="1"/>
    <col min="20" max="20" width="15.109375" customWidth="1"/>
  </cols>
  <sheetData>
    <row r="2" spans="1:29" x14ac:dyDescent="0.3">
      <c r="T2" t="s">
        <v>0</v>
      </c>
      <c r="U2">
        <f>AA5</f>
        <v>19500</v>
      </c>
    </row>
    <row r="3" spans="1:29" x14ac:dyDescent="0.3">
      <c r="T3" t="s">
        <v>1</v>
      </c>
      <c r="U3">
        <v>4.5</v>
      </c>
      <c r="V3" t="s">
        <v>2</v>
      </c>
    </row>
    <row r="4" spans="1:29" x14ac:dyDescent="0.3">
      <c r="T4" t="s">
        <v>3</v>
      </c>
      <c r="U4">
        <f>U3</f>
        <v>4.5</v>
      </c>
      <c r="V4" t="s">
        <v>2</v>
      </c>
      <c r="Z4" t="s">
        <v>18</v>
      </c>
      <c r="AA4">
        <f>11600-7600</f>
        <v>4000</v>
      </c>
    </row>
    <row r="5" spans="1:29" x14ac:dyDescent="0.3"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T5" t="s">
        <v>10</v>
      </c>
      <c r="U5">
        <f>U16</f>
        <v>4.7250000000000005</v>
      </c>
      <c r="V5" t="s">
        <v>2</v>
      </c>
      <c r="Z5" t="s">
        <v>19</v>
      </c>
      <c r="AA5">
        <v>19500</v>
      </c>
    </row>
    <row r="6" spans="1:29" x14ac:dyDescent="0.3">
      <c r="A6" s="2" t="s">
        <v>11</v>
      </c>
      <c r="B6" s="3">
        <v>1</v>
      </c>
      <c r="C6" s="2">
        <f>$U$8*B6</f>
        <v>2166.6666666666665</v>
      </c>
      <c r="D6" s="2">
        <f>$U$3/20</f>
        <v>0.22500000000000001</v>
      </c>
      <c r="E6" s="2"/>
      <c r="F6">
        <f>1/(C6*2)</f>
        <v>2.3076923076923079E-4</v>
      </c>
      <c r="G6">
        <f>F6*1000</f>
        <v>0.23076923076923078</v>
      </c>
      <c r="H6">
        <f>G6*1000</f>
        <v>230.76923076923077</v>
      </c>
    </row>
    <row r="7" spans="1:29" x14ac:dyDescent="0.3">
      <c r="A7">
        <v>20</v>
      </c>
      <c r="B7" s="1">
        <f>B6-5%</f>
        <v>0.95</v>
      </c>
      <c r="C7">
        <f t="shared" ref="C6:C25" si="0">$U$8*B7</f>
        <v>2058.333333333333</v>
      </c>
      <c r="D7">
        <f t="shared" ref="D7:D26" si="1">$U$3/20</f>
        <v>0.22500000000000001</v>
      </c>
      <c r="E7">
        <f>C7*D7</f>
        <v>463.12499999999994</v>
      </c>
      <c r="F7">
        <f>1/(C7*2)</f>
        <v>2.4291497975708506E-4</v>
      </c>
      <c r="G7">
        <f t="shared" ref="G7:H26" si="2">F7*1000</f>
        <v>0.24291497975708506</v>
      </c>
      <c r="H7">
        <f t="shared" si="2"/>
        <v>242.91497975708506</v>
      </c>
      <c r="U7" s="4"/>
      <c r="X7" s="4"/>
    </row>
    <row r="8" spans="1:29" x14ac:dyDescent="0.3">
      <c r="A8">
        <v>19</v>
      </c>
      <c r="B8" s="1">
        <f t="shared" ref="B8:B26" si="3">B7-5%</f>
        <v>0.89999999999999991</v>
      </c>
      <c r="C8">
        <f t="shared" si="0"/>
        <v>1949.9999999999998</v>
      </c>
      <c r="D8">
        <f t="shared" si="1"/>
        <v>0.22500000000000001</v>
      </c>
      <c r="E8">
        <f t="shared" ref="E8:E26" si="4">C8*D8</f>
        <v>438.74999999999994</v>
      </c>
      <c r="F8">
        <f t="shared" ref="F8:F26" si="5">1/(C8*2)</f>
        <v>2.5641025641025646E-4</v>
      </c>
      <c r="G8">
        <f t="shared" si="2"/>
        <v>0.25641025641025644</v>
      </c>
      <c r="H8">
        <f t="shared" si="2"/>
        <v>256.41025641025647</v>
      </c>
      <c r="T8" t="s">
        <v>12</v>
      </c>
      <c r="U8">
        <f>(U2*0.5)/U4</f>
        <v>2166.6666666666665</v>
      </c>
      <c r="V8" t="s">
        <v>13</v>
      </c>
      <c r="X8" s="4"/>
      <c r="Z8" t="s">
        <v>20</v>
      </c>
      <c r="AA8">
        <v>0.23076922999999999</v>
      </c>
      <c r="AB8" t="s">
        <v>8</v>
      </c>
      <c r="AC8">
        <f>AA8/1000</f>
        <v>2.3076923E-4</v>
      </c>
    </row>
    <row r="9" spans="1:29" x14ac:dyDescent="0.3">
      <c r="A9">
        <v>18</v>
      </c>
      <c r="B9" s="1">
        <f t="shared" si="3"/>
        <v>0.84999999999999987</v>
      </c>
      <c r="C9">
        <f t="shared" si="0"/>
        <v>1841.6666666666663</v>
      </c>
      <c r="D9">
        <f t="shared" si="1"/>
        <v>0.22500000000000001</v>
      </c>
      <c r="E9">
        <f t="shared" si="4"/>
        <v>414.37499999999994</v>
      </c>
      <c r="F9">
        <f t="shared" si="5"/>
        <v>2.7149321266968333E-4</v>
      </c>
      <c r="G9">
        <f t="shared" si="2"/>
        <v>0.27149321266968335</v>
      </c>
      <c r="H9">
        <f t="shared" si="2"/>
        <v>271.49321266968337</v>
      </c>
      <c r="Z9" t="s">
        <v>21</v>
      </c>
      <c r="AA9">
        <v>22.5</v>
      </c>
      <c r="AB9" t="s">
        <v>8</v>
      </c>
      <c r="AC9">
        <f>AA9/1000</f>
        <v>2.2499999999999999E-2</v>
      </c>
    </row>
    <row r="10" spans="1:29" x14ac:dyDescent="0.3">
      <c r="A10">
        <v>17</v>
      </c>
      <c r="B10" s="1">
        <f t="shared" si="3"/>
        <v>0.79999999999999982</v>
      </c>
      <c r="C10">
        <f t="shared" si="0"/>
        <v>1733.3333333333328</v>
      </c>
      <c r="D10">
        <f t="shared" si="1"/>
        <v>0.22500000000000001</v>
      </c>
      <c r="E10">
        <f t="shared" si="4"/>
        <v>389.99999999999989</v>
      </c>
      <c r="F10">
        <f t="shared" si="5"/>
        <v>2.8846153846153854E-4</v>
      </c>
      <c r="G10">
        <f t="shared" si="2"/>
        <v>0.28846153846153855</v>
      </c>
      <c r="H10">
        <f t="shared" si="2"/>
        <v>288.46153846153857</v>
      </c>
      <c r="T10" t="s">
        <v>14</v>
      </c>
      <c r="U10">
        <f>SUM(E7:E26)</f>
        <v>4631.2499999999991</v>
      </c>
      <c r="V10">
        <f>U2*25%</f>
        <v>4875</v>
      </c>
    </row>
    <row r="11" spans="1:29" x14ac:dyDescent="0.3">
      <c r="A11">
        <v>16</v>
      </c>
      <c r="B11" s="1">
        <f t="shared" si="3"/>
        <v>0.74999999999999978</v>
      </c>
      <c r="C11">
        <f t="shared" si="0"/>
        <v>1624.9999999999993</v>
      </c>
      <c r="D11">
        <f t="shared" si="1"/>
        <v>0.22500000000000001</v>
      </c>
      <c r="E11">
        <f t="shared" si="4"/>
        <v>365.62499999999983</v>
      </c>
      <c r="F11">
        <f t="shared" si="5"/>
        <v>3.0769230769230781E-4</v>
      </c>
      <c r="G11">
        <f t="shared" si="2"/>
        <v>0.30769230769230782</v>
      </c>
      <c r="H11">
        <f t="shared" si="2"/>
        <v>307.69230769230779</v>
      </c>
    </row>
    <row r="12" spans="1:29" x14ac:dyDescent="0.3">
      <c r="A12">
        <v>15</v>
      </c>
      <c r="B12" s="1">
        <f t="shared" si="3"/>
        <v>0.69999999999999973</v>
      </c>
      <c r="C12">
        <f t="shared" si="0"/>
        <v>1516.6666666666661</v>
      </c>
      <c r="D12">
        <f t="shared" si="1"/>
        <v>0.22500000000000001</v>
      </c>
      <c r="E12">
        <f t="shared" si="4"/>
        <v>341.24999999999989</v>
      </c>
      <c r="F12">
        <f t="shared" si="5"/>
        <v>3.2967032967032978E-4</v>
      </c>
      <c r="G12">
        <f t="shared" si="2"/>
        <v>0.32967032967032978</v>
      </c>
      <c r="H12">
        <f t="shared" si="2"/>
        <v>329.67032967032975</v>
      </c>
      <c r="T12" t="s">
        <v>15</v>
      </c>
      <c r="U12">
        <f>U10</f>
        <v>4631.2499999999991</v>
      </c>
    </row>
    <row r="13" spans="1:29" x14ac:dyDescent="0.3">
      <c r="A13">
        <v>14</v>
      </c>
      <c r="B13" s="1">
        <f t="shared" si="3"/>
        <v>0.64999999999999969</v>
      </c>
      <c r="C13">
        <f t="shared" si="0"/>
        <v>1408.3333333333326</v>
      </c>
      <c r="D13">
        <f t="shared" si="1"/>
        <v>0.22500000000000001</v>
      </c>
      <c r="E13">
        <f t="shared" si="4"/>
        <v>316.87499999999983</v>
      </c>
      <c r="F13">
        <f t="shared" si="5"/>
        <v>3.5502958579881677E-4</v>
      </c>
      <c r="G13">
        <f t="shared" si="2"/>
        <v>0.35502958579881677</v>
      </c>
      <c r="H13">
        <f t="shared" si="2"/>
        <v>355.02958579881675</v>
      </c>
      <c r="U13" s="4"/>
    </row>
    <row r="14" spans="1:29" x14ac:dyDescent="0.3">
      <c r="A14">
        <v>13</v>
      </c>
      <c r="B14" s="1">
        <f t="shared" si="3"/>
        <v>0.59999999999999964</v>
      </c>
      <c r="C14">
        <f t="shared" si="0"/>
        <v>1299.9999999999991</v>
      </c>
      <c r="D14">
        <f t="shared" si="1"/>
        <v>0.22500000000000001</v>
      </c>
      <c r="E14">
        <f t="shared" si="4"/>
        <v>292.49999999999983</v>
      </c>
      <c r="F14">
        <f t="shared" si="5"/>
        <v>3.8461538461538489E-4</v>
      </c>
      <c r="G14">
        <f t="shared" si="2"/>
        <v>0.38461538461538486</v>
      </c>
      <c r="H14">
        <f t="shared" si="2"/>
        <v>384.61538461538487</v>
      </c>
      <c r="T14" t="s">
        <v>16</v>
      </c>
      <c r="U14">
        <f>U2-U10-U12</f>
        <v>10237.5</v>
      </c>
      <c r="AA14" t="s">
        <v>22</v>
      </c>
      <c r="AB14">
        <v>128</v>
      </c>
    </row>
    <row r="15" spans="1:29" x14ac:dyDescent="0.3">
      <c r="A15">
        <v>12</v>
      </c>
      <c r="B15" s="1">
        <f t="shared" si="3"/>
        <v>0.5499999999999996</v>
      </c>
      <c r="C15">
        <f t="shared" si="0"/>
        <v>1191.6666666666656</v>
      </c>
      <c r="D15">
        <f t="shared" si="1"/>
        <v>0.22500000000000001</v>
      </c>
      <c r="E15">
        <f t="shared" si="4"/>
        <v>268.12499999999977</v>
      </c>
      <c r="F15">
        <f t="shared" si="5"/>
        <v>4.1958041958041996E-4</v>
      </c>
      <c r="G15">
        <f t="shared" si="2"/>
        <v>0.41958041958041997</v>
      </c>
      <c r="H15">
        <f t="shared" si="2"/>
        <v>419.58041958041997</v>
      </c>
      <c r="U15" s="4"/>
      <c r="AA15" t="s">
        <v>23</v>
      </c>
      <c r="AB15">
        <v>8</v>
      </c>
    </row>
    <row r="16" spans="1:29" x14ac:dyDescent="0.3">
      <c r="A16">
        <v>11</v>
      </c>
      <c r="B16" s="1">
        <f t="shared" si="3"/>
        <v>0.49999999999999961</v>
      </c>
      <c r="C16">
        <f t="shared" si="0"/>
        <v>1083.3333333333323</v>
      </c>
      <c r="D16">
        <f t="shared" si="1"/>
        <v>0.22500000000000001</v>
      </c>
      <c r="E16">
        <f t="shared" si="4"/>
        <v>243.74999999999977</v>
      </c>
      <c r="F16">
        <f t="shared" si="5"/>
        <v>4.6153846153846196E-4</v>
      </c>
      <c r="G16">
        <f t="shared" si="2"/>
        <v>0.46153846153846195</v>
      </c>
      <c r="H16">
        <f t="shared" si="2"/>
        <v>461.53846153846195</v>
      </c>
      <c r="T16" t="s">
        <v>17</v>
      </c>
      <c r="U16">
        <f>U14/U8</f>
        <v>4.7250000000000005</v>
      </c>
    </row>
    <row r="17" spans="1:21" x14ac:dyDescent="0.3">
      <c r="A17">
        <v>10</v>
      </c>
      <c r="B17" s="1">
        <f t="shared" si="3"/>
        <v>0.44999999999999962</v>
      </c>
      <c r="C17">
        <f t="shared" si="0"/>
        <v>974.99999999999909</v>
      </c>
      <c r="D17">
        <f t="shared" si="1"/>
        <v>0.22500000000000001</v>
      </c>
      <c r="E17">
        <f t="shared" si="4"/>
        <v>219.3749999999998</v>
      </c>
      <c r="F17">
        <f t="shared" si="5"/>
        <v>5.1282051282051325E-4</v>
      </c>
      <c r="G17">
        <f t="shared" si="2"/>
        <v>0.51282051282051322</v>
      </c>
      <c r="H17">
        <f t="shared" si="2"/>
        <v>512.82051282051327</v>
      </c>
    </row>
    <row r="18" spans="1:21" x14ac:dyDescent="0.3">
      <c r="A18">
        <v>9</v>
      </c>
      <c r="B18" s="1">
        <f t="shared" si="3"/>
        <v>0.39999999999999963</v>
      </c>
      <c r="C18">
        <f t="shared" si="0"/>
        <v>866.66666666666583</v>
      </c>
      <c r="D18">
        <f t="shared" si="1"/>
        <v>0.22500000000000001</v>
      </c>
      <c r="E18">
        <f t="shared" si="4"/>
        <v>194.99999999999983</v>
      </c>
      <c r="F18">
        <f t="shared" si="5"/>
        <v>5.7692307692307752E-4</v>
      </c>
      <c r="G18">
        <f t="shared" si="2"/>
        <v>0.57692307692307754</v>
      </c>
      <c r="H18">
        <f t="shared" si="2"/>
        <v>576.92307692307759</v>
      </c>
    </row>
    <row r="19" spans="1:21" x14ac:dyDescent="0.3">
      <c r="A19">
        <v>8</v>
      </c>
      <c r="B19" s="1">
        <f t="shared" si="3"/>
        <v>0.34999999999999964</v>
      </c>
      <c r="C19">
        <f t="shared" si="0"/>
        <v>758.33333333333246</v>
      </c>
      <c r="D19">
        <f t="shared" si="1"/>
        <v>0.22500000000000001</v>
      </c>
      <c r="E19">
        <f t="shared" si="4"/>
        <v>170.6249999999998</v>
      </c>
      <c r="F19">
        <f t="shared" si="5"/>
        <v>6.593406593406601E-4</v>
      </c>
      <c r="G19">
        <f t="shared" si="2"/>
        <v>0.65934065934066011</v>
      </c>
      <c r="H19">
        <f t="shared" si="2"/>
        <v>659.34065934066007</v>
      </c>
      <c r="U19">
        <f>U5/D6</f>
        <v>21.000000000000004</v>
      </c>
    </row>
    <row r="20" spans="1:21" x14ac:dyDescent="0.3">
      <c r="A20">
        <v>7</v>
      </c>
      <c r="B20" s="1">
        <f t="shared" si="3"/>
        <v>0.29999999999999966</v>
      </c>
      <c r="C20">
        <f t="shared" si="0"/>
        <v>649.9999999999992</v>
      </c>
      <c r="D20">
        <f t="shared" si="1"/>
        <v>0.22500000000000001</v>
      </c>
      <c r="E20">
        <f t="shared" si="4"/>
        <v>146.24999999999983</v>
      </c>
      <c r="F20">
        <f t="shared" si="5"/>
        <v>7.6923076923077021E-4</v>
      </c>
      <c r="G20">
        <f t="shared" si="2"/>
        <v>0.76923076923077016</v>
      </c>
      <c r="H20">
        <f t="shared" si="2"/>
        <v>769.23076923077019</v>
      </c>
    </row>
    <row r="21" spans="1:21" x14ac:dyDescent="0.3">
      <c r="A21">
        <v>6</v>
      </c>
      <c r="B21" s="1">
        <f t="shared" si="3"/>
        <v>0.24999999999999967</v>
      </c>
      <c r="C21">
        <f t="shared" si="0"/>
        <v>541.66666666666595</v>
      </c>
      <c r="D21">
        <f t="shared" si="1"/>
        <v>0.22500000000000001</v>
      </c>
      <c r="E21">
        <f t="shared" si="4"/>
        <v>121.87499999999984</v>
      </c>
      <c r="F21">
        <f t="shared" si="5"/>
        <v>9.2307692307692436E-4</v>
      </c>
      <c r="G21">
        <f t="shared" si="2"/>
        <v>0.92307692307692435</v>
      </c>
      <c r="H21">
        <f t="shared" si="2"/>
        <v>923.07692307692434</v>
      </c>
    </row>
    <row r="22" spans="1:21" x14ac:dyDescent="0.3">
      <c r="A22">
        <v>5</v>
      </c>
      <c r="B22" s="1">
        <f t="shared" si="3"/>
        <v>0.19999999999999968</v>
      </c>
      <c r="C22">
        <f t="shared" si="0"/>
        <v>433.33333333333263</v>
      </c>
      <c r="D22">
        <f t="shared" si="1"/>
        <v>0.22500000000000001</v>
      </c>
      <c r="E22">
        <f t="shared" si="4"/>
        <v>97.499999999999844</v>
      </c>
      <c r="F22">
        <f t="shared" si="5"/>
        <v>1.1538461538461557E-3</v>
      </c>
      <c r="G22">
        <f t="shared" si="2"/>
        <v>1.1538461538461557</v>
      </c>
      <c r="H22">
        <f t="shared" si="2"/>
        <v>1153.8461538461556</v>
      </c>
    </row>
    <row r="23" spans="1:21" x14ac:dyDescent="0.3">
      <c r="A23">
        <v>4</v>
      </c>
      <c r="B23" s="1">
        <f t="shared" si="3"/>
        <v>0.14999999999999969</v>
      </c>
      <c r="C23">
        <f t="shared" si="0"/>
        <v>324.99999999999932</v>
      </c>
      <c r="D23">
        <f t="shared" si="1"/>
        <v>0.22500000000000001</v>
      </c>
      <c r="E23">
        <f t="shared" si="4"/>
        <v>73.124999999999844</v>
      </c>
      <c r="F23">
        <f t="shared" si="5"/>
        <v>1.5384615384615417E-3</v>
      </c>
      <c r="G23">
        <f t="shared" si="2"/>
        <v>1.5384615384615417</v>
      </c>
      <c r="H23">
        <f t="shared" si="2"/>
        <v>1538.4615384615417</v>
      </c>
    </row>
    <row r="24" spans="1:21" x14ac:dyDescent="0.3">
      <c r="A24">
        <v>3</v>
      </c>
      <c r="B24" s="1">
        <f t="shared" si="3"/>
        <v>9.9999999999999686E-2</v>
      </c>
      <c r="C24">
        <f t="shared" si="0"/>
        <v>216.66666666666598</v>
      </c>
      <c r="D24">
        <f t="shared" si="1"/>
        <v>0.22500000000000001</v>
      </c>
      <c r="E24">
        <f t="shared" si="4"/>
        <v>48.749999999999844</v>
      </c>
      <c r="F24">
        <f t="shared" si="5"/>
        <v>2.3076923076923148E-3</v>
      </c>
      <c r="G24">
        <f t="shared" si="2"/>
        <v>2.307692307692315</v>
      </c>
      <c r="H24">
        <f t="shared" si="2"/>
        <v>2307.6923076923149</v>
      </c>
    </row>
    <row r="25" spans="1:21" x14ac:dyDescent="0.3">
      <c r="A25">
        <v>2</v>
      </c>
      <c r="B25" s="1">
        <f>B24-5%</f>
        <v>4.9999999999999684E-2</v>
      </c>
      <c r="C25">
        <f t="shared" si="0"/>
        <v>108.33333333333265</v>
      </c>
      <c r="D25">
        <f t="shared" si="1"/>
        <v>0.22500000000000001</v>
      </c>
      <c r="E25">
        <f t="shared" si="4"/>
        <v>24.374999999999847</v>
      </c>
      <c r="F25">
        <f t="shared" si="5"/>
        <v>4.6153846153846444E-3</v>
      </c>
      <c r="G25">
        <f t="shared" si="2"/>
        <v>4.6153846153846443</v>
      </c>
      <c r="H25">
        <f t="shared" si="2"/>
        <v>4615.3846153846443</v>
      </c>
    </row>
    <row r="26" spans="1:21" x14ac:dyDescent="0.3">
      <c r="A26">
        <v>1</v>
      </c>
      <c r="B26" s="1">
        <f t="shared" si="3"/>
        <v>-3.1918911957973251E-16</v>
      </c>
      <c r="C26">
        <v>0</v>
      </c>
      <c r="D26">
        <f t="shared" si="1"/>
        <v>0.22500000000000001</v>
      </c>
      <c r="E26">
        <f t="shared" si="4"/>
        <v>0</v>
      </c>
      <c r="F26" t="e">
        <f t="shared" si="5"/>
        <v>#DIV/0!</v>
      </c>
      <c r="G26" t="e">
        <f t="shared" si="2"/>
        <v>#DIV/0!</v>
      </c>
      <c r="H26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Forero Salas</dc:creator>
  <cp:keywords/>
  <dc:description/>
  <cp:lastModifiedBy>Andres Felipe Forero Salas</cp:lastModifiedBy>
  <cp:revision/>
  <dcterms:created xsi:type="dcterms:W3CDTF">2022-08-27T19:04:49Z</dcterms:created>
  <dcterms:modified xsi:type="dcterms:W3CDTF">2022-09-01T03:52:42Z</dcterms:modified>
  <cp:category/>
  <cp:contentStatus/>
</cp:coreProperties>
</file>