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eanortaylor/Documents/GitHub/LED_Matrix/Hardware/"/>
    </mc:Choice>
  </mc:AlternateContent>
  <xr:revisionPtr revIDLastSave="0" documentId="8_{ACEB180D-A4D4-724E-A136-7674376C8F73}" xr6:coauthVersionLast="47" xr6:coauthVersionMax="47" xr10:uidLastSave="{00000000-0000-0000-0000-000000000000}"/>
  <bookViews>
    <workbookView xWindow="0" yWindow="500" windowWidth="28800" windowHeight="15840" xr2:uid="{CBCE60BC-0067-4A82-873C-C47F583079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1" l="1"/>
  <c r="M16" i="1"/>
  <c r="E16" i="1"/>
  <c r="L9" i="1"/>
  <c r="L11" i="1"/>
  <c r="L7" i="1"/>
  <c r="L8" i="1"/>
  <c r="L10" i="1"/>
  <c r="L12" i="1"/>
  <c r="E8" i="1"/>
  <c r="M8" i="1" s="1"/>
  <c r="E9" i="1"/>
  <c r="M9" i="1" s="1"/>
  <c r="E10" i="1"/>
  <c r="M10" i="1" s="1"/>
  <c r="E11" i="1"/>
  <c r="M11" i="1" s="1"/>
  <c r="E12" i="1"/>
  <c r="M12" i="1" s="1"/>
  <c r="L14" i="1"/>
  <c r="E14" i="1"/>
  <c r="M14" i="1" s="1"/>
  <c r="L13" i="1"/>
  <c r="E13" i="1"/>
  <c r="M13" i="1" s="1"/>
  <c r="E7" i="1"/>
  <c r="M7" i="1" s="1"/>
  <c r="E5" i="1"/>
  <c r="M5" i="1" s="1"/>
  <c r="E6" i="1"/>
  <c r="M6" i="1" s="1"/>
  <c r="E15" i="1"/>
  <c r="M15" i="1" s="1"/>
  <c r="E17" i="1"/>
  <c r="M17" i="1" s="1"/>
  <c r="E4" i="1"/>
  <c r="M4" i="1" s="1"/>
  <c r="L15" i="1"/>
  <c r="L17" i="1"/>
  <c r="L5" i="1"/>
  <c r="L6" i="1"/>
  <c r="L4" i="1"/>
  <c r="L18" i="1" l="1"/>
  <c r="M18" i="1" s="1"/>
</calcChain>
</file>

<file path=xl/sharedStrings.xml><?xml version="1.0" encoding="utf-8"?>
<sst xmlns="http://schemas.openxmlformats.org/spreadsheetml/2006/main" count="124" uniqueCount="91">
  <si>
    <t>Part number</t>
  </si>
  <si>
    <t>Quantity</t>
  </si>
  <si>
    <t>Description</t>
  </si>
  <si>
    <t>Symbol</t>
  </si>
  <si>
    <t>COM-16347</t>
  </si>
  <si>
    <t>Manufacturer</t>
  </si>
  <si>
    <t>Digi-Key part number</t>
  </si>
  <si>
    <t>Price</t>
  </si>
  <si>
    <t>Ext. price</t>
  </si>
  <si>
    <t>LEDx</t>
  </si>
  <si>
    <t>Addressable LED</t>
  </si>
  <si>
    <t>SparkFun</t>
  </si>
  <si>
    <t>1568-COM-16347CT-ND</t>
  </si>
  <si>
    <t>SN74AHCT125DR</t>
  </si>
  <si>
    <t>U1</t>
  </si>
  <si>
    <t>Buffer to increase power from Pi output</t>
  </si>
  <si>
    <t>296-4652-1-ND</t>
  </si>
  <si>
    <t>Texas Instruments</t>
  </si>
  <si>
    <t>U2</t>
  </si>
  <si>
    <t>Cx</t>
  </si>
  <si>
    <t>100nF capacitor to connect LED to power</t>
  </si>
  <si>
    <t>08056D104KAT2A</t>
  </si>
  <si>
    <t>Value</t>
  </si>
  <si>
    <t>-</t>
  </si>
  <si>
    <t>Kyocera</t>
  </si>
  <si>
    <t>478-08056D104KAT2ACT-ND</t>
  </si>
  <si>
    <t>U3</t>
  </si>
  <si>
    <t>0805</t>
  </si>
  <si>
    <t>J1</t>
  </si>
  <si>
    <t>N/A</t>
  </si>
  <si>
    <t>Number of boards</t>
  </si>
  <si>
    <t>Ext. price per board</t>
  </si>
  <si>
    <t>4x1 right-angle header</t>
  </si>
  <si>
    <t>5.91"</t>
  </si>
  <si>
    <t>Molex</t>
  </si>
  <si>
    <t>900-2177961041-ND</t>
  </si>
  <si>
    <t>4x1 socket to socket rectangular cable assembly</t>
  </si>
  <si>
    <t>WM2713-ND</t>
  </si>
  <si>
    <t>RoHS compliance</t>
  </si>
  <si>
    <t>RoHS3</t>
  </si>
  <si>
    <t>Ext. Quantity</t>
  </si>
  <si>
    <t>USB-C</t>
  </si>
  <si>
    <t>USB-C receptable for power</t>
  </si>
  <si>
    <t>UJC-HP-3-SMT-TR</t>
  </si>
  <si>
    <t>CUI Devices</t>
  </si>
  <si>
    <t>2223-UJC-HP-3-SMT-CT-ND</t>
  </si>
  <si>
    <t>CRCW08055K10FKEAHP</t>
  </si>
  <si>
    <t>Rx</t>
  </si>
  <si>
    <t>Vishay Dale</t>
  </si>
  <si>
    <t>541-CRCW08055K10FKEAHPCT-ND</t>
  </si>
  <si>
    <t>USB-C CC resistors</t>
  </si>
  <si>
    <t>Voltage regulator to limit VDD to 5V</t>
  </si>
  <si>
    <t>TPS66121</t>
  </si>
  <si>
    <t>296-TPS66121YBGRCT-ND</t>
  </si>
  <si>
    <t>VDD coupling capacitor</t>
  </si>
  <si>
    <t>VLDO coupling capacitor</t>
  </si>
  <si>
    <t>VDD Schottky diode for reverse voltage protection</t>
  </si>
  <si>
    <t>R3</t>
  </si>
  <si>
    <t>R4</t>
  </si>
  <si>
    <t>OVP voltage dividing resistor</t>
  </si>
  <si>
    <t>102k</t>
  </si>
  <si>
    <t>20k</t>
  </si>
  <si>
    <t>D257</t>
  </si>
  <si>
    <t>C258</t>
  </si>
  <si>
    <t>C257</t>
  </si>
  <si>
    <t>10u</t>
  </si>
  <si>
    <t>4.7u</t>
  </si>
  <si>
    <t>MBR230S1F-7</t>
  </si>
  <si>
    <t>Diodes Incorporated</t>
  </si>
  <si>
    <t>MBR230S1F-7DICT-ND</t>
  </si>
  <si>
    <t>SOD123F</t>
  </si>
  <si>
    <t>C0805C106J8RACAUTO7210</t>
  </si>
  <si>
    <t>KEMET</t>
  </si>
  <si>
    <t>399-C0805C106J8RACAUTO7210CT-ND</t>
  </si>
  <si>
    <t>399-15708-1-ND</t>
  </si>
  <si>
    <t>C0805C475J8RACAUTO</t>
  </si>
  <si>
    <t>ERJ-PB6D2002V</t>
  </si>
  <si>
    <t>Panasonic</t>
  </si>
  <si>
    <t>P21165CT-ND</t>
  </si>
  <si>
    <t>ERJ-PB6B1023V</t>
  </si>
  <si>
    <t>P20823CT-ND</t>
  </si>
  <si>
    <t>Pkg.</t>
  </si>
  <si>
    <t>5.1k</t>
  </si>
  <si>
    <t>100n</t>
  </si>
  <si>
    <t>14-SOIC</t>
  </si>
  <si>
    <t>28-DSBGA</t>
  </si>
  <si>
    <t>PR-002A</t>
  </si>
  <si>
    <t>NA</t>
  </si>
  <si>
    <t>Power barrel connector</t>
  </si>
  <si>
    <t>2.10mm x 5.50mm</t>
  </si>
  <si>
    <t>CP-024A-ND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</si>
</sst>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wrapText="1"/>
    </xf>
    <xf numFmtId="0" fontId="0" fillId="2" borderId="2" xfId="0" applyFill="1" applyBorder="1" applyAlignment="1">
      <alignment horizontal="right" vertical="center" wrapText="1"/>
    </xf>
    <xf numFmtId="0" fontId="0" fillId="2" borderId="0" xfId="0" applyFill="1" applyAlignment="1">
      <alignment horizontal="right" vertical="center" wrapText="1"/>
    </xf>
    <xf numFmtId="49" fontId="0" fillId="2" borderId="2" xfId="0" applyNumberFormat="1" applyFill="1" applyBorder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49" fontId="0" fillId="2" borderId="0" xfId="0" applyNumberFormat="1" applyFill="1" applyAlignment="1">
      <alignment horizontal="left" vertical="center" wrapText="1"/>
    </xf>
    <xf numFmtId="0" fontId="2" fillId="2" borderId="3" xfId="1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center" vertical="center" wrapText="1"/>
    </xf>
    <xf numFmtId="0" fontId="2" fillId="0" borderId="5" xfId="1" applyBorder="1" applyAlignment="1">
      <alignment horizontal="left" vertical="center" wrapText="1"/>
    </xf>
    <xf numFmtId="49" fontId="0" fillId="0" borderId="0" xfId="0" quotePrefix="1" applyNumberFormat="1" applyAlignment="1">
      <alignment horizontal="left" vertical="center" wrapText="1"/>
    </xf>
    <xf numFmtId="0" fontId="0" fillId="0" borderId="6" xfId="0" applyBorder="1" applyAlignment="1">
      <alignment horizontal="center" vertical="center" wrapText="1"/>
    </xf>
    <xf numFmtId="0" fontId="2" fillId="2" borderId="5" xfId="1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2" borderId="6" xfId="0" applyFill="1" applyBorder="1" applyAlignment="1">
      <alignment horizontal="center" vertical="center" wrapText="1"/>
    </xf>
    <xf numFmtId="0" fontId="2" fillId="0" borderId="5" xfId="1" applyFill="1" applyBorder="1" applyAlignment="1">
      <alignment horizontal="left" vertical="center" wrapText="1"/>
    </xf>
    <xf numFmtId="0" fontId="2" fillId="0" borderId="7" xfId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49" fontId="0" fillId="0" borderId="1" xfId="0" applyNumberFormat="1" applyFill="1" applyBorder="1" applyAlignment="1">
      <alignment horizontal="left" vertical="center" wrapText="1"/>
    </xf>
    <xf numFmtId="0" fontId="0" fillId="0" borderId="1" xfId="0" applyFill="1" applyBorder="1" applyAlignment="1">
      <alignment horizontal="right" vertical="center" wrapText="1"/>
    </xf>
    <xf numFmtId="0" fontId="0" fillId="0" borderId="8" xfId="0" applyFill="1" applyBorder="1" applyAlignment="1">
      <alignment horizontal="center" vertical="center" wrapText="1"/>
    </xf>
    <xf numFmtId="0" fontId="4" fillId="0" borderId="5" xfId="1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49" fontId="5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horizontal="right" vertical="center" wrapText="1"/>
    </xf>
    <xf numFmtId="0" fontId="5" fillId="0" borderId="6" xfId="0" applyFont="1" applyBorder="1" applyAlignment="1">
      <alignment horizontal="center" vertical="center" wrapText="1"/>
    </xf>
    <xf numFmtId="0" fontId="4" fillId="2" borderId="5" xfId="1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49" fontId="5" fillId="2" borderId="0" xfId="0" applyNumberFormat="1" applyFont="1" applyFill="1" applyAlignment="1">
      <alignment horizontal="left" vertical="center" wrapText="1"/>
    </xf>
    <xf numFmtId="0" fontId="5" fillId="2" borderId="0" xfId="0" applyFont="1" applyFill="1" applyAlignment="1">
      <alignment horizontal="right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4" fillId="0" borderId="5" xfId="1" applyFont="1" applyFill="1" applyBorder="1" applyAlignment="1">
      <alignment horizontal="left" vertical="center" wrapText="1"/>
    </xf>
    <xf numFmtId="49" fontId="5" fillId="0" borderId="0" xfId="0" quotePrefix="1" applyNumberFormat="1" applyFont="1" applyAlignment="1">
      <alignment horizontal="left" vertical="center" wrapText="1"/>
    </xf>
    <xf numFmtId="49" fontId="5" fillId="2" borderId="0" xfId="0" quotePrefix="1" applyNumberFormat="1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vishay-dale/CRCW08055K10FKEAHP/2227040" TargetMode="External"/><Relationship Id="rId13" Type="http://schemas.openxmlformats.org/officeDocument/2006/relationships/hyperlink" Target="https://www.digikey.com/en/products/detail/panasonic-electronic-components/ERJ-PB6B1023V/6213606" TargetMode="External"/><Relationship Id="rId3" Type="http://schemas.openxmlformats.org/officeDocument/2006/relationships/hyperlink" Target="https://www.digikey.com/en/products/detail/texas-instruments/SN74AHCT125DR/376412" TargetMode="External"/><Relationship Id="rId7" Type="http://schemas.openxmlformats.org/officeDocument/2006/relationships/hyperlink" Target="https://www.digikey.com/en/products/detail/cui-devices/UJC-HP-3-SMT-TR/12173295" TargetMode="External"/><Relationship Id="rId12" Type="http://schemas.openxmlformats.org/officeDocument/2006/relationships/hyperlink" Target="https://www.digikey.com/en/products/detail/panasonic-electronic-components/ERJ-PB6D2002V/6213948" TargetMode="External"/><Relationship Id="rId2" Type="http://schemas.openxmlformats.org/officeDocument/2006/relationships/hyperlink" Target="https://www.digikey.com/en/products/detail/kyocera-avx/08056D104KAT2A/11568656?s=N4IgTCBcDaICwHYAcBaADEtBWAbAEQEY04BpAQQBUwyBhClAOTxAF0BfIA" TargetMode="External"/><Relationship Id="rId1" Type="http://schemas.openxmlformats.org/officeDocument/2006/relationships/hyperlink" Target="https://www.digikey.com/en/products/detail/sparkfun-electronics/COM-16347/11630204?s=N4IgTCBcDaIIwFYBsAOAtAYQPIFk1yQGYAWAdgwBU0A5AERAF0BfIA" TargetMode="External"/><Relationship Id="rId6" Type="http://schemas.openxmlformats.org/officeDocument/2006/relationships/hyperlink" Target="https://www.digikey.com/en/products/detail/texas-instruments/TPS66121YBGR/11502342?s=N4IgTCBcDaICoAUDKA2FBGM6QF0C%2BQA" TargetMode="External"/><Relationship Id="rId11" Type="http://schemas.openxmlformats.org/officeDocument/2006/relationships/hyperlink" Target="https://www.digikey.com/en/products/detail/kemet/C0805C475J8RACAUTO/7427538" TargetMode="External"/><Relationship Id="rId5" Type="http://schemas.openxmlformats.org/officeDocument/2006/relationships/hyperlink" Target="https://www.digikey.com/en/products/detail/molex/2177961041/14638035?s=N4IgTCBcDaIJwAYEFowEYDsG4DY0IBY1kA5AERAF0BfIA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digikey.com/en/products/detail/kemet/C0805C106J8RACAUTO7210/7423433" TargetMode="External"/><Relationship Id="rId4" Type="http://schemas.openxmlformats.org/officeDocument/2006/relationships/hyperlink" Target="https://www.digikey.com/en/products/detail/molex/0022122044/172037?s=N4IgTCBcDaIOoFkwHYCMBmAtAOQCIgF0BfIA" TargetMode="External"/><Relationship Id="rId9" Type="http://schemas.openxmlformats.org/officeDocument/2006/relationships/hyperlink" Target="https://www.digikey.com/en/products/detail/diodes-incorporated/MBR230S1F-7/4948434" TargetMode="External"/><Relationship Id="rId14" Type="http://schemas.openxmlformats.org/officeDocument/2006/relationships/hyperlink" Target="https://www.digikey.com/en/products/detail/cui-devices/PR-002A/7248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9514A-9B29-435C-BF48-54525C97080F}">
  <dimension ref="B2:N18"/>
  <sheetViews>
    <sheetView tabSelected="1" topLeftCell="A2" zoomScale="85" zoomScaleNormal="85" workbookViewId="0">
      <selection activeCell="S11" sqref="S11"/>
    </sheetView>
  </sheetViews>
  <sheetFormatPr baseColWidth="10" defaultColWidth="8.83203125" defaultRowHeight="15" x14ac:dyDescent="0.2"/>
  <cols>
    <col min="2" max="2" width="16.33203125" style="1" bestFit="1" customWidth="1"/>
    <col min="3" max="5" width="8.6640625" style="1" customWidth="1"/>
    <col min="6" max="6" width="22.1640625" style="1" bestFit="1" customWidth="1"/>
    <col min="7" max="8" width="8.6640625" style="1" customWidth="1"/>
    <col min="9" max="9" width="14.33203125" style="1" customWidth="1"/>
    <col min="10" max="10" width="23.6640625" style="1" bestFit="1" customWidth="1"/>
    <col min="11" max="12" width="8.6640625" style="1" customWidth="1"/>
    <col min="13" max="13" width="8.6640625" style="3" customWidth="1"/>
    <col min="14" max="14" width="10.6640625" style="3" customWidth="1"/>
  </cols>
  <sheetData>
    <row r="2" spans="2:14" ht="16" x14ac:dyDescent="0.2">
      <c r="B2" s="1" t="s">
        <v>30</v>
      </c>
      <c r="C2" s="3">
        <v>3</v>
      </c>
    </row>
    <row r="3" spans="2:14" ht="32" x14ac:dyDescent="0.2">
      <c r="B3" s="4" t="s">
        <v>0</v>
      </c>
      <c r="C3" s="4" t="s">
        <v>3</v>
      </c>
      <c r="D3" s="4" t="s">
        <v>1</v>
      </c>
      <c r="E3" s="4" t="s">
        <v>40</v>
      </c>
      <c r="F3" s="4" t="s">
        <v>2</v>
      </c>
      <c r="G3" s="4" t="s">
        <v>22</v>
      </c>
      <c r="H3" s="4" t="s">
        <v>81</v>
      </c>
      <c r="I3" s="4" t="s">
        <v>5</v>
      </c>
      <c r="J3" s="4" t="s">
        <v>6</v>
      </c>
      <c r="K3" s="4" t="s">
        <v>7</v>
      </c>
      <c r="L3" s="4" t="s">
        <v>31</v>
      </c>
      <c r="M3" s="4" t="s">
        <v>8</v>
      </c>
      <c r="N3" s="4" t="s">
        <v>38</v>
      </c>
    </row>
    <row r="4" spans="2:14" ht="16" x14ac:dyDescent="0.2">
      <c r="B4" s="10" t="s">
        <v>4</v>
      </c>
      <c r="C4" s="11" t="s">
        <v>9</v>
      </c>
      <c r="D4" s="11">
        <v>256</v>
      </c>
      <c r="E4" s="11">
        <f t="shared" ref="E4:E17" si="0">D4*$C$2</f>
        <v>768</v>
      </c>
      <c r="F4" s="7" t="s">
        <v>10</v>
      </c>
      <c r="G4" s="7" t="s">
        <v>23</v>
      </c>
      <c r="H4" s="7" t="s">
        <v>23</v>
      </c>
      <c r="I4" s="7" t="s">
        <v>11</v>
      </c>
      <c r="J4" s="7" t="s">
        <v>12</v>
      </c>
      <c r="K4" s="5">
        <v>0.6</v>
      </c>
      <c r="L4" s="5">
        <f t="shared" ref="L4:L17" si="1">D4*K4</f>
        <v>153.6</v>
      </c>
      <c r="M4" s="5">
        <f>K4*E4</f>
        <v>460.79999999999995</v>
      </c>
      <c r="N4" s="12" t="s">
        <v>39</v>
      </c>
    </row>
    <row r="5" spans="2:14" ht="32" x14ac:dyDescent="0.2">
      <c r="B5" s="13" t="s">
        <v>21</v>
      </c>
      <c r="C5" s="1" t="s">
        <v>19</v>
      </c>
      <c r="D5" s="1">
        <v>256</v>
      </c>
      <c r="E5" s="1">
        <f t="shared" si="0"/>
        <v>768</v>
      </c>
      <c r="F5" s="8" t="s">
        <v>20</v>
      </c>
      <c r="G5" s="8" t="s">
        <v>83</v>
      </c>
      <c r="H5" s="14" t="s">
        <v>27</v>
      </c>
      <c r="I5" s="8" t="s">
        <v>24</v>
      </c>
      <c r="J5" s="8" t="s">
        <v>25</v>
      </c>
      <c r="K5" s="2">
        <v>0.1</v>
      </c>
      <c r="L5" s="2">
        <f t="shared" si="1"/>
        <v>25.6</v>
      </c>
      <c r="M5" s="2">
        <f t="shared" ref="M5:M17" si="2">K5*E5</f>
        <v>76.800000000000011</v>
      </c>
      <c r="N5" s="15" t="s">
        <v>39</v>
      </c>
    </row>
    <row r="6" spans="2:14" ht="32" x14ac:dyDescent="0.2">
      <c r="B6" s="16" t="s">
        <v>13</v>
      </c>
      <c r="C6" s="17" t="s">
        <v>14</v>
      </c>
      <c r="D6" s="17">
        <v>1</v>
      </c>
      <c r="E6" s="17">
        <f t="shared" si="0"/>
        <v>3</v>
      </c>
      <c r="F6" s="9" t="s">
        <v>15</v>
      </c>
      <c r="G6" s="9" t="s">
        <v>23</v>
      </c>
      <c r="H6" s="9" t="s">
        <v>84</v>
      </c>
      <c r="I6" s="9" t="s">
        <v>17</v>
      </c>
      <c r="J6" s="9" t="s">
        <v>16</v>
      </c>
      <c r="K6" s="6">
        <v>0.38</v>
      </c>
      <c r="L6" s="6">
        <f t="shared" si="1"/>
        <v>0.38</v>
      </c>
      <c r="M6" s="6">
        <f t="shared" si="2"/>
        <v>1.1400000000000001</v>
      </c>
      <c r="N6" s="18" t="s">
        <v>39</v>
      </c>
    </row>
    <row r="7" spans="2:14" ht="32" x14ac:dyDescent="0.2">
      <c r="B7" s="25" t="s">
        <v>52</v>
      </c>
      <c r="C7" s="26" t="s">
        <v>18</v>
      </c>
      <c r="D7" s="26">
        <v>1</v>
      </c>
      <c r="E7" s="26">
        <f>D7*$C$2</f>
        <v>3</v>
      </c>
      <c r="F7" s="27" t="s">
        <v>51</v>
      </c>
      <c r="G7" s="27" t="s">
        <v>23</v>
      </c>
      <c r="H7" s="27" t="s">
        <v>85</v>
      </c>
      <c r="I7" s="27" t="s">
        <v>17</v>
      </c>
      <c r="J7" s="27" t="s">
        <v>53</v>
      </c>
      <c r="K7" s="28">
        <v>1</v>
      </c>
      <c r="L7" s="28">
        <f t="shared" si="1"/>
        <v>1</v>
      </c>
      <c r="M7" s="28">
        <f>K7*E7</f>
        <v>3</v>
      </c>
      <c r="N7" s="29" t="s">
        <v>39</v>
      </c>
    </row>
    <row r="8" spans="2:14" ht="48" x14ac:dyDescent="0.2">
      <c r="B8" s="16" t="s">
        <v>71</v>
      </c>
      <c r="C8" s="17" t="s">
        <v>64</v>
      </c>
      <c r="D8" s="17">
        <v>1</v>
      </c>
      <c r="E8" s="17">
        <f t="shared" ref="E8:E12" si="3">D8*$C$2</f>
        <v>3</v>
      </c>
      <c r="F8" s="9" t="s">
        <v>54</v>
      </c>
      <c r="G8" s="9" t="s">
        <v>65</v>
      </c>
      <c r="H8" s="9" t="s">
        <v>27</v>
      </c>
      <c r="I8" s="9" t="s">
        <v>72</v>
      </c>
      <c r="J8" s="9" t="s">
        <v>73</v>
      </c>
      <c r="K8" s="6">
        <v>0.81</v>
      </c>
      <c r="L8" s="6">
        <f t="shared" si="1"/>
        <v>0.81</v>
      </c>
      <c r="M8" s="6">
        <f t="shared" ref="M8" si="4">K8*E8</f>
        <v>2.4300000000000002</v>
      </c>
      <c r="N8" s="18" t="s">
        <v>39</v>
      </c>
    </row>
    <row r="9" spans="2:14" ht="32" x14ac:dyDescent="0.2">
      <c r="B9" s="13" t="s">
        <v>75</v>
      </c>
      <c r="C9" s="1" t="s">
        <v>63</v>
      </c>
      <c r="D9" s="1">
        <v>1</v>
      </c>
      <c r="E9" s="1">
        <f t="shared" si="3"/>
        <v>3</v>
      </c>
      <c r="F9" s="8" t="s">
        <v>55</v>
      </c>
      <c r="G9" s="8" t="s">
        <v>66</v>
      </c>
      <c r="H9" s="8" t="s">
        <v>27</v>
      </c>
      <c r="I9" s="8" t="s">
        <v>72</v>
      </c>
      <c r="J9" s="8" t="s">
        <v>74</v>
      </c>
      <c r="K9" s="2">
        <v>0.53</v>
      </c>
      <c r="L9" s="2">
        <f t="shared" si="1"/>
        <v>0.53</v>
      </c>
      <c r="M9" s="2">
        <f t="shared" si="2"/>
        <v>1.59</v>
      </c>
      <c r="N9" s="15" t="s">
        <v>39</v>
      </c>
    </row>
    <row r="10" spans="2:14" ht="32" x14ac:dyDescent="0.2">
      <c r="B10" s="16" t="s">
        <v>67</v>
      </c>
      <c r="C10" s="17" t="s">
        <v>62</v>
      </c>
      <c r="D10" s="17">
        <v>1</v>
      </c>
      <c r="E10" s="17">
        <f t="shared" si="3"/>
        <v>3</v>
      </c>
      <c r="F10" s="9" t="s">
        <v>56</v>
      </c>
      <c r="G10" s="9" t="s">
        <v>23</v>
      </c>
      <c r="H10" s="9" t="s">
        <v>70</v>
      </c>
      <c r="I10" s="9" t="s">
        <v>68</v>
      </c>
      <c r="J10" s="9" t="s">
        <v>69</v>
      </c>
      <c r="K10" s="6">
        <v>0.41</v>
      </c>
      <c r="L10" s="6">
        <f t="shared" si="1"/>
        <v>0.41</v>
      </c>
      <c r="M10" s="6">
        <f t="shared" si="2"/>
        <v>1.23</v>
      </c>
      <c r="N10" s="18" t="s">
        <v>39</v>
      </c>
    </row>
    <row r="11" spans="2:14" ht="32" x14ac:dyDescent="0.2">
      <c r="B11" s="25" t="s">
        <v>79</v>
      </c>
      <c r="C11" s="26" t="s">
        <v>57</v>
      </c>
      <c r="D11" s="26">
        <v>1</v>
      </c>
      <c r="E11" s="26">
        <f t="shared" si="3"/>
        <v>3</v>
      </c>
      <c r="F11" s="27" t="s">
        <v>59</v>
      </c>
      <c r="G11" s="27" t="s">
        <v>60</v>
      </c>
      <c r="H11" s="27" t="s">
        <v>27</v>
      </c>
      <c r="I11" s="27" t="s">
        <v>77</v>
      </c>
      <c r="J11" s="27" t="s">
        <v>80</v>
      </c>
      <c r="K11" s="28">
        <v>0.36</v>
      </c>
      <c r="L11" s="28">
        <f t="shared" si="1"/>
        <v>0.36</v>
      </c>
      <c r="M11" s="28">
        <f t="shared" si="2"/>
        <v>1.08</v>
      </c>
      <c r="N11" s="29" t="s">
        <v>39</v>
      </c>
    </row>
    <row r="12" spans="2:14" ht="32" x14ac:dyDescent="0.2">
      <c r="B12" s="30" t="s">
        <v>76</v>
      </c>
      <c r="C12" s="31" t="s">
        <v>58</v>
      </c>
      <c r="D12" s="31">
        <v>1</v>
      </c>
      <c r="E12" s="31">
        <f t="shared" si="3"/>
        <v>3</v>
      </c>
      <c r="F12" s="32" t="s">
        <v>59</v>
      </c>
      <c r="G12" s="32" t="s">
        <v>61</v>
      </c>
      <c r="H12" s="32" t="s">
        <v>27</v>
      </c>
      <c r="I12" s="32" t="s">
        <v>77</v>
      </c>
      <c r="J12" s="32" t="s">
        <v>78</v>
      </c>
      <c r="K12" s="33">
        <v>0.25</v>
      </c>
      <c r="L12" s="33">
        <f t="shared" si="1"/>
        <v>0.25</v>
      </c>
      <c r="M12" s="33">
        <f t="shared" si="2"/>
        <v>0.75</v>
      </c>
      <c r="N12" s="34" t="s">
        <v>39</v>
      </c>
    </row>
    <row r="13" spans="2:14" ht="16" x14ac:dyDescent="0.2">
      <c r="B13" s="35" t="s">
        <v>43</v>
      </c>
      <c r="C13" s="26" t="s">
        <v>26</v>
      </c>
      <c r="D13" s="26">
        <v>1</v>
      </c>
      <c r="E13" s="26">
        <f t="shared" ref="E13:E14" si="5">D13*$C$2</f>
        <v>3</v>
      </c>
      <c r="F13" s="27" t="s">
        <v>42</v>
      </c>
      <c r="G13" s="27" t="s">
        <v>23</v>
      </c>
      <c r="H13" s="36" t="s">
        <v>41</v>
      </c>
      <c r="I13" s="27" t="s">
        <v>44</v>
      </c>
      <c r="J13" s="27" t="s">
        <v>45</v>
      </c>
      <c r="K13" s="28">
        <v>1.1599999999999999</v>
      </c>
      <c r="L13" s="28">
        <f t="shared" ref="L13" si="6">K13*D13</f>
        <v>1.1599999999999999</v>
      </c>
      <c r="M13" s="28">
        <f t="shared" ref="M13:M14" si="7">K13*E13</f>
        <v>3.4799999999999995</v>
      </c>
      <c r="N13" s="29" t="s">
        <v>39</v>
      </c>
    </row>
    <row r="14" spans="2:14" ht="48" x14ac:dyDescent="0.2">
      <c r="B14" s="30" t="s">
        <v>46</v>
      </c>
      <c r="C14" s="31" t="s">
        <v>47</v>
      </c>
      <c r="D14" s="31">
        <v>2</v>
      </c>
      <c r="E14" s="31">
        <f t="shared" si="5"/>
        <v>6</v>
      </c>
      <c r="F14" s="32" t="s">
        <v>50</v>
      </c>
      <c r="G14" s="32" t="s">
        <v>82</v>
      </c>
      <c r="H14" s="37" t="s">
        <v>27</v>
      </c>
      <c r="I14" s="32" t="s">
        <v>48</v>
      </c>
      <c r="J14" s="32" t="s">
        <v>49</v>
      </c>
      <c r="K14" s="33">
        <v>0.23</v>
      </c>
      <c r="L14" s="33">
        <f>K14*D14</f>
        <v>0.46</v>
      </c>
      <c r="M14" s="33">
        <f t="shared" si="7"/>
        <v>1.3800000000000001</v>
      </c>
      <c r="N14" s="34" t="s">
        <v>39</v>
      </c>
    </row>
    <row r="15" spans="2:14" ht="16" x14ac:dyDescent="0.2">
      <c r="B15" s="19">
        <v>22122044</v>
      </c>
      <c r="C15" s="1" t="s">
        <v>28</v>
      </c>
      <c r="D15" s="1">
        <v>1</v>
      </c>
      <c r="E15" s="1">
        <f t="shared" si="0"/>
        <v>3</v>
      </c>
      <c r="F15" s="8" t="s">
        <v>32</v>
      </c>
      <c r="G15" s="8" t="s">
        <v>23</v>
      </c>
      <c r="H15" s="8" t="s">
        <v>23</v>
      </c>
      <c r="I15" s="8" t="s">
        <v>34</v>
      </c>
      <c r="J15" s="8" t="s">
        <v>37</v>
      </c>
      <c r="K15" s="2">
        <v>1.28</v>
      </c>
      <c r="L15" s="2">
        <f t="shared" si="1"/>
        <v>1.28</v>
      </c>
      <c r="M15" s="2">
        <f t="shared" si="2"/>
        <v>3.84</v>
      </c>
      <c r="N15" s="15" t="s">
        <v>39</v>
      </c>
    </row>
    <row r="16" spans="2:14" ht="48" x14ac:dyDescent="0.2">
      <c r="B16" s="16" t="s">
        <v>86</v>
      </c>
      <c r="C16" s="17" t="s">
        <v>87</v>
      </c>
      <c r="D16" s="17">
        <v>1</v>
      </c>
      <c r="E16" s="17">
        <f t="shared" si="0"/>
        <v>3</v>
      </c>
      <c r="F16" s="9" t="s">
        <v>88</v>
      </c>
      <c r="G16" s="9" t="s">
        <v>23</v>
      </c>
      <c r="H16" s="9" t="s">
        <v>89</v>
      </c>
      <c r="I16" s="9" t="s">
        <v>44</v>
      </c>
      <c r="J16" s="9" t="s">
        <v>90</v>
      </c>
      <c r="K16" s="6">
        <v>2.31</v>
      </c>
      <c r="L16" s="6">
        <f>K16*D16</f>
        <v>2.31</v>
      </c>
      <c r="M16" s="6">
        <f t="shared" si="2"/>
        <v>6.93</v>
      </c>
      <c r="N16" s="18" t="s">
        <v>39</v>
      </c>
    </row>
    <row r="17" spans="2:14" ht="32" x14ac:dyDescent="0.2">
      <c r="B17" s="20">
        <v>2177961041</v>
      </c>
      <c r="C17" s="21" t="s">
        <v>29</v>
      </c>
      <c r="D17" s="21">
        <v>1</v>
      </c>
      <c r="E17" s="21">
        <f t="shared" si="0"/>
        <v>3</v>
      </c>
      <c r="F17" s="22" t="s">
        <v>36</v>
      </c>
      <c r="G17" s="22" t="s">
        <v>23</v>
      </c>
      <c r="H17" s="22" t="s">
        <v>33</v>
      </c>
      <c r="I17" s="22" t="s">
        <v>34</v>
      </c>
      <c r="J17" s="22" t="s">
        <v>35</v>
      </c>
      <c r="K17" s="23">
        <v>2.87</v>
      </c>
      <c r="L17" s="23">
        <f t="shared" si="1"/>
        <v>2.87</v>
      </c>
      <c r="M17" s="23">
        <f t="shared" si="2"/>
        <v>8.61</v>
      </c>
      <c r="N17" s="24" t="s">
        <v>39</v>
      </c>
    </row>
    <row r="18" spans="2:14" x14ac:dyDescent="0.2">
      <c r="L18" s="2">
        <f>SUM(L4:L17)</f>
        <v>191.02</v>
      </c>
      <c r="M18" s="2">
        <f>L18*$C$2</f>
        <v>573.06000000000006</v>
      </c>
    </row>
  </sheetData>
  <phoneticPr fontId="1" type="noConversion"/>
  <hyperlinks>
    <hyperlink ref="B4" r:id="rId1" xr:uid="{3A0E0B2C-17EE-3D41-96E9-F139CB8A2E54}"/>
    <hyperlink ref="B5" r:id="rId2" xr:uid="{9999CBF9-0CDD-4B48-B955-7479237F2071}"/>
    <hyperlink ref="B6" r:id="rId3" xr:uid="{6D999CED-9711-4640-A005-827337416F33}"/>
    <hyperlink ref="B15" r:id="rId4" display="https://www.digikey.com/en/products/detail/molex/0022122044/172037?s=N4IgTCBcDaIOoFkwHYCMBmAtAOQCIgF0BfIA" xr:uid="{7437B1C3-056F-0144-ABD4-205DC0CF3893}"/>
    <hyperlink ref="B17" r:id="rId5" display="https://www.digikey.com/en/products/detail/molex/2177961041/14638035?s=N4IgTCBcDaIJwAYEFowEYDsG4DY0IBY1kA5AERAF0BfIA" xr:uid="{D06D4DCF-3FAD-A643-A76D-087102DD2020}"/>
    <hyperlink ref="B7" r:id="rId6" xr:uid="{9592E701-99FA-1B45-BF3D-975C7A1DA5D3}"/>
    <hyperlink ref="B13" r:id="rId7" xr:uid="{E2A5498C-D55C-FA4D-B8F4-F48B72971313}"/>
    <hyperlink ref="B14" r:id="rId8" xr:uid="{6AE1B05E-E8D8-4CC5-93EF-48089028ABE7}"/>
    <hyperlink ref="B10" r:id="rId9" xr:uid="{2F0245ED-1BC6-BF4D-9543-C9F818E0783D}"/>
    <hyperlink ref="B8" r:id="rId10" xr:uid="{5CB6D934-AF60-4EB4-918D-D39F2CF68B0F}"/>
    <hyperlink ref="B9" r:id="rId11" xr:uid="{24AA6C26-7C08-4183-8CD6-BFAF9CE8BEBC}"/>
    <hyperlink ref="B12" r:id="rId12" xr:uid="{5983D0DA-68FC-482D-A683-304602BA1983}"/>
    <hyperlink ref="B11" r:id="rId13" xr:uid="{1918AFB2-D635-4DBB-BE88-19583627C766}"/>
    <hyperlink ref="B16" r:id="rId14" xr:uid="{4CD343AF-67DD-3148-9965-66341A428B4C}"/>
  </hyperlinks>
  <pageMargins left="0.7" right="0.7" top="0.75" bottom="0.75" header="0.3" footer="0.3"/>
  <pageSetup orientation="portrait" horizontalDpi="4294967295" verticalDpi="4294967295" r:id="rId1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a1fd6c3-18a5-4ad5-8874-cc8651459af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2A07BBE43C3E4CA597A0A715DE62F0" ma:contentTypeVersion="13" ma:contentTypeDescription="Create a new document." ma:contentTypeScope="" ma:versionID="ef1ef2518dbd8baba4018934b602a0f9">
  <xsd:schema xmlns:xsd="http://www.w3.org/2001/XMLSchema" xmlns:xs="http://www.w3.org/2001/XMLSchema" xmlns:p="http://schemas.microsoft.com/office/2006/metadata/properties" xmlns:ns3="ba1fd6c3-18a5-4ad5-8874-cc8651459af8" xmlns:ns4="a68b5875-a714-48fe-ba43-532dbf3c5e2c" targetNamespace="http://schemas.microsoft.com/office/2006/metadata/properties" ma:root="true" ma:fieldsID="47a0e7dd0dc87d993f33ac560f56e359" ns3:_="" ns4:_="">
    <xsd:import namespace="ba1fd6c3-18a5-4ad5-8874-cc8651459af8"/>
    <xsd:import namespace="a68b5875-a714-48fe-ba43-532dbf3c5e2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1fd6c3-18a5-4ad5-8874-cc8651459a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8b5875-a714-48fe-ba43-532dbf3c5e2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CEE53E-8C79-44C3-9A5B-668821A655F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8B49F70-5F7A-4E2F-80DA-5D6488B232AE}">
  <ds:schemaRefs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terms/"/>
    <ds:schemaRef ds:uri="http://purl.org/dc/elements/1.1/"/>
    <ds:schemaRef ds:uri="a68b5875-a714-48fe-ba43-532dbf3c5e2c"/>
    <ds:schemaRef ds:uri="http://schemas.microsoft.com/office/infopath/2007/PartnerControls"/>
    <ds:schemaRef ds:uri="http://schemas.openxmlformats.org/package/2006/metadata/core-properties"/>
    <ds:schemaRef ds:uri="ba1fd6c3-18a5-4ad5-8874-cc8651459af8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EE7C584-7962-4C7B-8A56-C0162DDCE1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a1fd6c3-18a5-4ad5-8874-cc8651459af8"/>
    <ds:schemaRef ds:uri="a68b5875-a714-48fe-ba43-532dbf3c5e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Ellie Taylor</dc:creator>
  <cp:lastModifiedBy>Eleanor Taylor</cp:lastModifiedBy>
  <dcterms:created xsi:type="dcterms:W3CDTF">2023-06-24T23:28:07Z</dcterms:created>
  <dcterms:modified xsi:type="dcterms:W3CDTF">2023-12-06T22:58:53Z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0x010100502A07BBE43C3E4CA597A0A715DE62F0</vt:lpwstr>
  </property>
</Properties>
</file>