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taylor/Documents/GitHub/LED_Matrix/Hardware/"/>
    </mc:Choice>
  </mc:AlternateContent>
  <xr:revisionPtr revIDLastSave="0" documentId="13_ncr:1_{89CF33BE-6A15-0145-855F-1A42D7D4D261}" xr6:coauthVersionLast="47" xr6:coauthVersionMax="47" xr10:uidLastSave="{00000000-0000-0000-0000-000000000000}"/>
  <bookViews>
    <workbookView xWindow="0" yWindow="0" windowWidth="28800" windowHeight="1800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L11" i="1"/>
  <c r="L7" i="1"/>
  <c r="L8" i="1"/>
  <c r="L9" i="1"/>
  <c r="L10" i="1"/>
  <c r="L12" i="1"/>
  <c r="E8" i="1"/>
  <c r="E9" i="1"/>
  <c r="E10" i="1"/>
  <c r="E11" i="1"/>
  <c r="E12" i="1"/>
  <c r="L14" i="1"/>
  <c r="E14" i="1"/>
  <c r="M14" i="1" s="1"/>
  <c r="L13" i="1"/>
  <c r="E13" i="1"/>
  <c r="M13" i="1" s="1"/>
  <c r="E7" i="1"/>
  <c r="M7" i="1" s="1"/>
  <c r="E5" i="1"/>
  <c r="M5" i="1" s="1"/>
  <c r="E6" i="1"/>
  <c r="M6" i="1" s="1"/>
  <c r="E15" i="1"/>
  <c r="M15" i="1" s="1"/>
  <c r="E16" i="1"/>
  <c r="M16" i="1" s="1"/>
  <c r="E4" i="1"/>
  <c r="M4" i="1" s="1"/>
  <c r="L15" i="1"/>
  <c r="L16" i="1"/>
  <c r="L5" i="1"/>
  <c r="L6" i="1"/>
  <c r="L4" i="1"/>
  <c r="L17" i="1" l="1"/>
  <c r="M17" i="1" s="1"/>
</calcChain>
</file>

<file path=xl/sharedStrings.xml><?xml version="1.0" encoding="utf-8"?>
<sst xmlns="http://schemas.openxmlformats.org/spreadsheetml/2006/main" count="98" uniqueCount="74">
  <si>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</si>
  <si>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</si>
  <si>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</si>
  <si>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</si>
  <si>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</si>
  <si>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</si>
  <si>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</si>
  <si>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</si>
  <si>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</si>
  <si>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</si>
  <si>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</si>
  <si>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</si>
  <si>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</si>
  <si>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</si>
  <si>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</si>
  <si>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</si>
  <si>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</si>
  <si>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</si>
  <si>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</si>
  <si>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</si>
  <si>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</si>
  <si>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</si>
  <si>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</si>
  <si>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-</t>
  </si>
  <si>
    <t>100nF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</si>
  <si>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</si>
  <si>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</si>
  <si>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</si>
  <si>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</si>
  <si>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</si>
  <si>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</si>
  <si>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</si>
  <si>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</si>
  <si>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</si>
  <si>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</si>
  <si>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</si>
  <si>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</si>
  <si>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</si>
  <si>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</si>
  <si>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</si>
  <si>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</si>
  <si>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</si>
  <si>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</si>
  <si>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</si>
  <si>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</si>
  <si>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</si>
  <si>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</si>
  <si>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</si>
  <si>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</si>
  <si>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5.1kOhm</t>
  </si>
  <si>
    <t>Vishay Dale</t>
  </si>
  <si>
    <t>541-CRCW08055K10FKEAHPCT-ND</t>
  </si>
  <si>
    <t>USB-C CC resistors</t>
  </si>
  <si>
    <t>Voltage regulator to limit VDD to 5V</t>
  </si>
  <si>
    <t>TPS66121</t>
  </si>
  <si>
    <t>296-TPS66121YBGRCT-ND</t>
  </si>
  <si>
    <t>VDD coupling capacitor</t>
  </si>
  <si>
    <t>VLDO coupling capacitor</t>
  </si>
  <si>
    <t>VDD Schottky diode for reverse voltage protection</t>
  </si>
  <si>
    <t>R3</t>
  </si>
  <si>
    <t>R4</t>
  </si>
  <si>
    <t>OVP voltage dividing resistor</t>
  </si>
  <si>
    <t>102k</t>
  </si>
  <si>
    <t>20k</t>
  </si>
  <si>
    <t>D257</t>
  </si>
  <si>
    <t>C258</t>
  </si>
  <si>
    <t>C257</t>
  </si>
  <si>
    <t>10u</t>
  </si>
  <si>
    <t>4.7u</t>
  </si>
  <si>
    <t>MBR230S1F-7</t>
  </si>
  <si>
    <t>Diodes Incorporated</t>
  </si>
  <si>
    <t>MBR230S1F-7DICT-ND</t>
  </si>
  <si>
    <t>SOD123F</t>
  </si>
  <si>
    <t>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</si>
</sst>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0" xfId="0" quotePrefix="1" applyNumberFormat="1" applyFill="1" applyAlignment="1">
      <alignment horizontal="left" vertical="center" wrapText="1"/>
    </xf>
    <xf numFmtId="0" fontId="2" fillId="0" borderId="5" xfId="1" applyFill="1" applyBorder="1" applyAlignment="1">
      <alignment horizontal="left" vertical="center" wrapText="1"/>
    </xf>
    <xf numFmtId="0" fontId="2" fillId="0" borderId="7" xfId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texas-instruments/TPS66121YBGR/11502342?s=N4IgTCBcDaICoAUDKA2FBGM6QF0C%2BQA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diodes-incorporated/MBR230S1F-7/4948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7"/>
  <sheetViews>
    <sheetView tabSelected="1" zoomScale="118" workbookViewId="0">
      <selection activeCell="J11" sqref="J11"/>
    </sheetView>
  </sheetViews>
  <sheetFormatPr baseColWidth="10" defaultColWidth="8.83203125" defaultRowHeight="15" x14ac:dyDescent="0.2"/>
  <cols>
    <col min="2" max="2" width="16.33203125" style="1" bestFit="1" customWidth="1"/>
    <col min="3" max="3" width="6.83203125" style="1" bestFit="1" customWidth="1"/>
    <col min="4" max="4" width="7.83203125" style="1" bestFit="1" customWidth="1"/>
    <col min="5" max="5" width="7.83203125" style="1" customWidth="1"/>
    <col min="6" max="6" width="21.6640625" style="1" bestFit="1" customWidth="1"/>
    <col min="7" max="7" width="7.83203125" style="1" bestFit="1" customWidth="1"/>
    <col min="8" max="8" width="5.33203125" style="1" bestFit="1" customWidth="1"/>
    <col min="9" max="9" width="12" style="1" customWidth="1"/>
    <col min="10" max="10" width="23.6640625" style="1" bestFit="1" customWidth="1"/>
    <col min="11" max="12" width="7.83203125" style="1" customWidth="1"/>
    <col min="13" max="13" width="7.83203125" style="3" customWidth="1"/>
    <col min="14" max="14" width="9.6640625" style="3" customWidth="1"/>
  </cols>
  <sheetData>
    <row r="2" spans="2:14" ht="16" x14ac:dyDescent="0.2">
      <c r="B2" s="1" t="s">
        <v>31</v>
      </c>
      <c r="C2" s="3">
        <v>3</v>
      </c>
    </row>
    <row r="3" spans="2:14" ht="64" x14ac:dyDescent="0.2">
      <c r="B3" s="4" t="s">
        <v>0</v>
      </c>
      <c r="C3" s="4" t="s">
        <v>3</v>
      </c>
      <c r="D3" s="4" t="s">
        <v>1</v>
      </c>
      <c r="E3" s="4" t="s">
        <v>41</v>
      </c>
      <c r="F3" s="4" t="s">
        <v>2</v>
      </c>
      <c r="G3" s="4" t="s">
        <v>22</v>
      </c>
      <c r="H3" s="4" t="s">
        <v>73</v>
      </c>
      <c r="I3" s="4" t="s">
        <v>5</v>
      </c>
      <c r="J3" s="4" t="s">
        <v>6</v>
      </c>
      <c r="K3" s="4" t="s">
        <v>7</v>
      </c>
      <c r="L3" s="4" t="s">
        <v>32</v>
      </c>
      <c r="M3" s="4" t="s">
        <v>8</v>
      </c>
      <c r="N3" s="4" t="s">
        <v>39</v>
      </c>
    </row>
    <row r="4" spans="2:14" ht="16" x14ac:dyDescent="0.2">
      <c r="B4" s="10" t="s">
        <v>4</v>
      </c>
      <c r="C4" s="11" t="s">
        <v>9</v>
      </c>
      <c r="D4" s="11">
        <v>256</v>
      </c>
      <c r="E4" s="11">
        <f t="shared" ref="E4:E16" si="0">D4*$C$2</f>
        <v>768</v>
      </c>
      <c r="F4" s="7" t="s">
        <v>10</v>
      </c>
      <c r="G4" s="7" t="s">
        <v>23</v>
      </c>
      <c r="H4" s="7"/>
      <c r="I4" s="7" t="s">
        <v>11</v>
      </c>
      <c r="J4" s="7" t="s">
        <v>12</v>
      </c>
      <c r="K4" s="5">
        <v>0.57999999999999996</v>
      </c>
      <c r="L4" s="5">
        <f t="shared" ref="L4:L16" si="1">D4*K4</f>
        <v>148.47999999999999</v>
      </c>
      <c r="M4" s="5">
        <f>K4*E4</f>
        <v>445.43999999999994</v>
      </c>
      <c r="N4" s="12" t="s">
        <v>40</v>
      </c>
    </row>
    <row r="5" spans="2:14" ht="32" x14ac:dyDescent="0.2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24</v>
      </c>
      <c r="H5" s="14" t="s">
        <v>28</v>
      </c>
      <c r="I5" s="8" t="s">
        <v>25</v>
      </c>
      <c r="J5" s="8" t="s">
        <v>26</v>
      </c>
      <c r="K5" s="2">
        <v>0.1</v>
      </c>
      <c r="L5" s="2">
        <f t="shared" si="1"/>
        <v>25.6</v>
      </c>
      <c r="M5" s="2">
        <f t="shared" ref="M5:M16" si="2">K5*E5</f>
        <v>76.800000000000011</v>
      </c>
      <c r="N5" s="15" t="s">
        <v>40</v>
      </c>
    </row>
    <row r="6" spans="2:14" ht="32" x14ac:dyDescent="0.2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/>
      <c r="I6" s="9" t="s">
        <v>17</v>
      </c>
      <c r="J6" s="9" t="s">
        <v>16</v>
      </c>
      <c r="K6" s="6">
        <v>0.52</v>
      </c>
      <c r="L6" s="6">
        <f t="shared" si="1"/>
        <v>0.52</v>
      </c>
      <c r="M6" s="6">
        <f t="shared" si="2"/>
        <v>1.56</v>
      </c>
      <c r="N6" s="18" t="s">
        <v>40</v>
      </c>
    </row>
    <row r="7" spans="2:14" ht="32" x14ac:dyDescent="0.2">
      <c r="B7" s="13" t="s">
        <v>54</v>
      </c>
      <c r="C7" s="1" t="s">
        <v>18</v>
      </c>
      <c r="D7" s="1">
        <v>1</v>
      </c>
      <c r="E7" s="1">
        <f>D7*$C$2</f>
        <v>3</v>
      </c>
      <c r="F7" s="8" t="s">
        <v>53</v>
      </c>
      <c r="G7" s="8" t="s">
        <v>23</v>
      </c>
      <c r="H7" s="8" t="s">
        <v>23</v>
      </c>
      <c r="I7" s="8" t="s">
        <v>17</v>
      </c>
      <c r="J7" s="8" t="s">
        <v>55</v>
      </c>
      <c r="K7" s="2">
        <v>0.51</v>
      </c>
      <c r="L7" s="26">
        <f t="shared" si="1"/>
        <v>0.51</v>
      </c>
      <c r="M7" s="2">
        <f>K7*E7</f>
        <v>1.53</v>
      </c>
      <c r="N7" s="15" t="s">
        <v>40</v>
      </c>
    </row>
    <row r="8" spans="2:14" ht="16" x14ac:dyDescent="0.2">
      <c r="B8" s="13"/>
      <c r="C8" s="1" t="s">
        <v>66</v>
      </c>
      <c r="D8" s="1">
        <v>1</v>
      </c>
      <c r="E8" s="1">
        <f t="shared" ref="E8:E12" si="3">D8*$C$2</f>
        <v>3</v>
      </c>
      <c r="F8" s="8" t="s">
        <v>56</v>
      </c>
      <c r="G8" s="8" t="s">
        <v>67</v>
      </c>
      <c r="H8" s="8" t="s">
        <v>28</v>
      </c>
      <c r="I8" s="8"/>
      <c r="J8" s="8"/>
      <c r="K8" s="2"/>
      <c r="L8" s="2">
        <f t="shared" si="1"/>
        <v>0</v>
      </c>
      <c r="M8" s="2">
        <f t="shared" ref="M8:M12" si="4">K8*E8</f>
        <v>0</v>
      </c>
      <c r="N8" s="15"/>
    </row>
    <row r="9" spans="2:14" ht="16" x14ac:dyDescent="0.2">
      <c r="B9" s="13"/>
      <c r="C9" s="1" t="s">
        <v>65</v>
      </c>
      <c r="D9" s="1">
        <v>1</v>
      </c>
      <c r="E9" s="1">
        <f t="shared" si="3"/>
        <v>3</v>
      </c>
      <c r="F9" s="8" t="s">
        <v>57</v>
      </c>
      <c r="G9" s="8" t="s">
        <v>68</v>
      </c>
      <c r="H9" s="8" t="s">
        <v>28</v>
      </c>
      <c r="I9" s="8"/>
      <c r="J9" s="8"/>
      <c r="K9" s="2"/>
      <c r="L9" s="2">
        <f t="shared" si="1"/>
        <v>0</v>
      </c>
      <c r="M9" s="2">
        <f t="shared" si="2"/>
        <v>0</v>
      </c>
      <c r="N9" s="15"/>
    </row>
    <row r="10" spans="2:14" ht="32" x14ac:dyDescent="0.2">
      <c r="B10" s="13" t="s">
        <v>69</v>
      </c>
      <c r="C10" s="1" t="s">
        <v>64</v>
      </c>
      <c r="D10" s="1">
        <v>1</v>
      </c>
      <c r="E10" s="1">
        <f t="shared" si="3"/>
        <v>3</v>
      </c>
      <c r="F10" s="8" t="s">
        <v>58</v>
      </c>
      <c r="G10" s="8" t="s">
        <v>23</v>
      </c>
      <c r="H10" s="8" t="s">
        <v>72</v>
      </c>
      <c r="I10" s="8" t="s">
        <v>70</v>
      </c>
      <c r="J10" s="8" t="s">
        <v>71</v>
      </c>
      <c r="K10" s="2">
        <v>0.41</v>
      </c>
      <c r="L10" s="2">
        <f t="shared" si="1"/>
        <v>0.41</v>
      </c>
      <c r="M10" s="2">
        <f t="shared" si="2"/>
        <v>1.23</v>
      </c>
      <c r="N10" s="15" t="s">
        <v>40</v>
      </c>
    </row>
    <row r="11" spans="2:14" ht="32" x14ac:dyDescent="0.2">
      <c r="B11" s="13"/>
      <c r="C11" s="1" t="s">
        <v>59</v>
      </c>
      <c r="D11" s="1">
        <v>1</v>
      </c>
      <c r="E11" s="1">
        <f t="shared" si="3"/>
        <v>3</v>
      </c>
      <c r="F11" s="8" t="s">
        <v>61</v>
      </c>
      <c r="G11" s="8" t="s">
        <v>62</v>
      </c>
      <c r="H11" s="8" t="s">
        <v>28</v>
      </c>
      <c r="I11" s="8"/>
      <c r="J11" s="8"/>
      <c r="K11" s="2"/>
      <c r="L11" s="2">
        <f t="shared" si="1"/>
        <v>0</v>
      </c>
      <c r="M11" s="2">
        <f t="shared" si="2"/>
        <v>0</v>
      </c>
      <c r="N11" s="15"/>
    </row>
    <row r="12" spans="2:14" ht="32" x14ac:dyDescent="0.2">
      <c r="B12" s="13"/>
      <c r="C12" s="1" t="s">
        <v>60</v>
      </c>
      <c r="D12" s="1">
        <v>1</v>
      </c>
      <c r="E12" s="1">
        <f t="shared" si="3"/>
        <v>3</v>
      </c>
      <c r="F12" s="8" t="s">
        <v>61</v>
      </c>
      <c r="G12" s="8" t="s">
        <v>63</v>
      </c>
      <c r="H12" s="8" t="s">
        <v>28</v>
      </c>
      <c r="I12" s="8"/>
      <c r="J12" s="8"/>
      <c r="K12" s="2"/>
      <c r="L12" s="2">
        <f t="shared" si="1"/>
        <v>0</v>
      </c>
      <c r="M12" s="2">
        <f t="shared" si="2"/>
        <v>0</v>
      </c>
      <c r="N12" s="15"/>
    </row>
    <row r="13" spans="2:14" ht="32" x14ac:dyDescent="0.2">
      <c r="B13" s="16" t="s">
        <v>44</v>
      </c>
      <c r="C13" s="17" t="s">
        <v>27</v>
      </c>
      <c r="D13" s="17">
        <v>1</v>
      </c>
      <c r="E13" s="17">
        <f t="shared" ref="E13:E14" si="5">D13*$C$2</f>
        <v>3</v>
      </c>
      <c r="F13" s="9" t="s">
        <v>43</v>
      </c>
      <c r="G13" s="9" t="s">
        <v>23</v>
      </c>
      <c r="H13" s="19" t="s">
        <v>42</v>
      </c>
      <c r="I13" s="9" t="s">
        <v>45</v>
      </c>
      <c r="J13" s="9" t="s">
        <v>46</v>
      </c>
      <c r="K13" s="6">
        <v>1.1599999999999999</v>
      </c>
      <c r="L13" s="6">
        <f t="shared" ref="L13" si="6">K13*D13</f>
        <v>1.1599999999999999</v>
      </c>
      <c r="M13" s="6">
        <f t="shared" ref="M13:M14" si="7">K13*E13</f>
        <v>3.4799999999999995</v>
      </c>
      <c r="N13" s="18" t="s">
        <v>40</v>
      </c>
    </row>
    <row r="14" spans="2:14" ht="48" x14ac:dyDescent="0.2">
      <c r="B14" s="20" t="s">
        <v>47</v>
      </c>
      <c r="C14" s="1" t="s">
        <v>48</v>
      </c>
      <c r="D14" s="1">
        <v>2</v>
      </c>
      <c r="E14" s="1">
        <f t="shared" si="5"/>
        <v>6</v>
      </c>
      <c r="F14" s="8" t="s">
        <v>52</v>
      </c>
      <c r="G14" s="8" t="s">
        <v>49</v>
      </c>
      <c r="H14" s="14" t="s">
        <v>28</v>
      </c>
      <c r="I14" s="8" t="s">
        <v>50</v>
      </c>
      <c r="J14" s="8" t="s">
        <v>51</v>
      </c>
      <c r="K14" s="2">
        <v>0.23</v>
      </c>
      <c r="L14" s="2">
        <f>K14*D14</f>
        <v>0.46</v>
      </c>
      <c r="M14" s="2">
        <f t="shared" si="7"/>
        <v>1.3800000000000001</v>
      </c>
      <c r="N14" s="15" t="s">
        <v>40</v>
      </c>
    </row>
    <row r="15" spans="2:14" ht="16" x14ac:dyDescent="0.2">
      <c r="B15" s="16">
        <v>22122044</v>
      </c>
      <c r="C15" s="17" t="s">
        <v>29</v>
      </c>
      <c r="D15" s="17">
        <v>1</v>
      </c>
      <c r="E15" s="17">
        <f t="shared" si="0"/>
        <v>3</v>
      </c>
      <c r="F15" s="9" t="s">
        <v>33</v>
      </c>
      <c r="G15" s="9" t="s">
        <v>23</v>
      </c>
      <c r="H15" s="9" t="s">
        <v>23</v>
      </c>
      <c r="I15" s="9" t="s">
        <v>35</v>
      </c>
      <c r="J15" s="9" t="s">
        <v>38</v>
      </c>
      <c r="K15" s="6">
        <v>1.28</v>
      </c>
      <c r="L15" s="6">
        <f t="shared" si="1"/>
        <v>1.28</v>
      </c>
      <c r="M15" s="6">
        <f t="shared" si="2"/>
        <v>3.84</v>
      </c>
      <c r="N15" s="18" t="s">
        <v>40</v>
      </c>
    </row>
    <row r="16" spans="2:14" ht="32" x14ac:dyDescent="0.2">
      <c r="B16" s="21">
        <v>2177961041</v>
      </c>
      <c r="C16" s="22" t="s">
        <v>30</v>
      </c>
      <c r="D16" s="22">
        <v>1</v>
      </c>
      <c r="E16" s="22">
        <f t="shared" si="0"/>
        <v>3</v>
      </c>
      <c r="F16" s="23" t="s">
        <v>37</v>
      </c>
      <c r="G16" s="23" t="s">
        <v>23</v>
      </c>
      <c r="H16" s="23" t="s">
        <v>34</v>
      </c>
      <c r="I16" s="23" t="s">
        <v>35</v>
      </c>
      <c r="J16" s="23" t="s">
        <v>36</v>
      </c>
      <c r="K16" s="24">
        <v>2.87</v>
      </c>
      <c r="L16" s="24">
        <f t="shared" si="1"/>
        <v>2.87</v>
      </c>
      <c r="M16" s="24">
        <f t="shared" si="2"/>
        <v>8.61</v>
      </c>
      <c r="N16" s="25" t="s">
        <v>40</v>
      </c>
    </row>
    <row r="17" spans="12:13" x14ac:dyDescent="0.2">
      <c r="L17" s="2">
        <f>SUM(L4:L16)</f>
        <v>181.29</v>
      </c>
      <c r="M17" s="2">
        <f>L17*$C$2</f>
        <v>543.87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5" r:id="rId4" display="https://www.digikey.com/en/products/detail/molex/0022122044/172037?s=N4IgTCBcDaIOoFkwHYCMBmAtAOQCIgF0BfIA" xr:uid="{7437B1C3-056F-0144-ABD4-205DC0CF3893}"/>
    <hyperlink ref="B16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13" r:id="rId7" xr:uid="{E2A5498C-D55C-FA4D-B8F4-F48B72971313}"/>
    <hyperlink ref="B14" r:id="rId8" xr:uid="{6AE1B05E-E8D8-4CC5-93EF-48089028ABE7}"/>
    <hyperlink ref="B10" r:id="rId9" xr:uid="{2F0245ED-1BC6-BF4D-9543-C9F818E0783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2023-09-26T14:18:59Z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