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torr\Downloads\"/>
    </mc:Choice>
  </mc:AlternateContent>
  <xr:revisionPtr revIDLastSave="0" documentId="13_ncr:1_{9A7E81DE-B101-4F8F-80B7-8CC0527DF214}" xr6:coauthVersionLast="47" xr6:coauthVersionMax="47" xr10:uidLastSave="{00000000-0000-0000-0000-000000000000}"/>
  <bookViews>
    <workbookView xWindow="-98" yWindow="-98" windowWidth="23236" windowHeight="13875" xr2:uid="{EC97A5FC-5A45-412F-AD2C-9789D6C0124E}"/>
  </bookViews>
  <sheets>
    <sheet name="Resumen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Z19" i="1"/>
  <c r="X19" i="1"/>
  <c r="W19" i="1"/>
  <c r="R19" i="1"/>
  <c r="O19" i="1"/>
  <c r="L19" i="1"/>
  <c r="K19" i="1"/>
  <c r="I19" i="1"/>
  <c r="AA18" i="1"/>
  <c r="Z18" i="1"/>
  <c r="X18" i="1"/>
  <c r="W18" i="1"/>
  <c r="O18" i="1"/>
  <c r="K18" i="1"/>
  <c r="R18" i="1" s="1"/>
  <c r="I18" i="1"/>
  <c r="AA17" i="1"/>
  <c r="Z17" i="1"/>
  <c r="X17" i="1"/>
  <c r="W17" i="1"/>
  <c r="R17" i="1"/>
  <c r="O17" i="1"/>
  <c r="I17" i="1"/>
  <c r="AA16" i="1"/>
  <c r="Z16" i="1"/>
  <c r="X16" i="1"/>
  <c r="W16" i="1"/>
  <c r="R16" i="1"/>
  <c r="O16" i="1"/>
  <c r="I16" i="1"/>
  <c r="AA15" i="1"/>
  <c r="Z15" i="1"/>
  <c r="X15" i="1"/>
  <c r="W15" i="1"/>
  <c r="R15" i="1"/>
  <c r="O15" i="1"/>
  <c r="I15" i="1"/>
  <c r="AA14" i="1"/>
  <c r="Z14" i="1"/>
  <c r="X14" i="1"/>
  <c r="W14" i="1"/>
  <c r="R14" i="1"/>
  <c r="O14" i="1"/>
  <c r="I14" i="1"/>
  <c r="AA13" i="1"/>
  <c r="Z13" i="1"/>
  <c r="X13" i="1"/>
  <c r="W13" i="1"/>
  <c r="R13" i="1"/>
  <c r="O13" i="1"/>
  <c r="I13" i="1"/>
  <c r="AA12" i="1"/>
  <c r="Z12" i="1"/>
  <c r="X12" i="1"/>
  <c r="W12" i="1"/>
  <c r="R12" i="1"/>
  <c r="O12" i="1"/>
  <c r="I12" i="1"/>
  <c r="AA11" i="1"/>
  <c r="Z11" i="1"/>
  <c r="X11" i="1"/>
  <c r="W11" i="1"/>
  <c r="R11" i="1"/>
  <c r="O11" i="1"/>
  <c r="I11" i="1"/>
  <c r="AA10" i="1"/>
  <c r="Z10" i="1"/>
  <c r="X10" i="1"/>
  <c r="W10" i="1"/>
  <c r="R10" i="1"/>
  <c r="O10" i="1"/>
  <c r="I10" i="1"/>
  <c r="AA9" i="1"/>
  <c r="Z9" i="1"/>
  <c r="X9" i="1"/>
  <c r="W9" i="1"/>
  <c r="R9" i="1"/>
  <c r="O9" i="1"/>
  <c r="I9" i="1"/>
  <c r="AA8" i="1"/>
  <c r="Z8" i="1"/>
  <c r="X8" i="1"/>
  <c r="W8" i="1"/>
  <c r="R8" i="1"/>
  <c r="O8" i="1"/>
  <c r="I8" i="1"/>
  <c r="AA7" i="1"/>
  <c r="Z7" i="1"/>
  <c r="X7" i="1"/>
  <c r="W7" i="1"/>
  <c r="R7" i="1"/>
  <c r="O7" i="1"/>
  <c r="I7" i="1"/>
  <c r="AA6" i="1"/>
  <c r="Z6" i="1"/>
  <c r="X6" i="1"/>
  <c r="W6" i="1"/>
  <c r="R6" i="1"/>
  <c r="O6" i="1"/>
  <c r="I6" i="1"/>
  <c r="AA5" i="1"/>
  <c r="Z5" i="1"/>
  <c r="X5" i="1"/>
  <c r="W5" i="1"/>
  <c r="R5" i="1"/>
  <c r="O5" i="1"/>
  <c r="I5" i="1"/>
  <c r="L18" i="1" l="1"/>
</calcChain>
</file>

<file path=xl/sharedStrings.xml><?xml version="1.0" encoding="utf-8"?>
<sst xmlns="http://schemas.openxmlformats.org/spreadsheetml/2006/main" count="41" uniqueCount="39">
  <si>
    <t>Disipador</t>
  </si>
  <si>
    <t>filas</t>
  </si>
  <si>
    <t>columnas</t>
  </si>
  <si>
    <t xml:space="preserve">Nodos </t>
  </si>
  <si>
    <t>Elementos</t>
  </si>
  <si>
    <t>Ke (kN/mm)</t>
  </si>
  <si>
    <t>Kp (kN/mm)</t>
  </si>
  <si>
    <t>kp/ke</t>
  </si>
  <si>
    <t>ke/kp</t>
  </si>
  <si>
    <t>δy (mm)</t>
  </si>
  <si>
    <t>Py (kN)</t>
  </si>
  <si>
    <t>δmax (+) (mm)</t>
  </si>
  <si>
    <t>Pmax (+) (kN)</t>
  </si>
  <si>
    <t>Pmax/dmax</t>
  </si>
  <si>
    <t>δmax (-) (mm)</t>
  </si>
  <si>
    <t>Pmin (-) (kN)</t>
  </si>
  <si>
    <t>µ</t>
  </si>
  <si>
    <t>Ciclos soportados</t>
  </si>
  <si>
    <t>Volumen mm^3</t>
  </si>
  <si>
    <t>Energía disipada total [J]</t>
  </si>
  <si>
    <t>desplazamiento acumulado</t>
  </si>
  <si>
    <t>Energía/desp acum</t>
  </si>
  <si>
    <t>Energía disipada total por volumen [J/mm³]</t>
  </si>
  <si>
    <t>H (mm)</t>
  </si>
  <si>
    <t>coef H/dmax</t>
  </si>
  <si>
    <t>angulo</t>
  </si>
  <si>
    <t>3x3</t>
  </si>
  <si>
    <t>4x4</t>
  </si>
  <si>
    <t>5x5</t>
  </si>
  <si>
    <t>6x6</t>
  </si>
  <si>
    <t>4x3</t>
  </si>
  <si>
    <t>5x3</t>
  </si>
  <si>
    <t>6x3</t>
  </si>
  <si>
    <t>3x4</t>
  </si>
  <si>
    <t>3x5</t>
  </si>
  <si>
    <t>3x6</t>
  </si>
  <si>
    <t>8x4</t>
  </si>
  <si>
    <t>7x8</t>
  </si>
  <si>
    <t>4x7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</si>
</sst>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A123-EC7D-44EA-B7A9-69E394F17A1D}">
  <dimension ref="A2:AA19"/>
  <sheetViews>
    <sheetView tabSelected="1" workbookViewId="0">
      <selection activeCell="C24" sqref="C24"/>
    </sheetView>
  </sheetViews>
  <sheetFormatPr baseColWidth="10" defaultRowHeight="14.25" x14ac:dyDescent="0.45"/>
  <sheetData>
    <row r="2" spans="1:27" x14ac:dyDescent="0.45">
      <c r="H2" s="1"/>
      <c r="I2" s="1"/>
      <c r="J2" s="1"/>
    </row>
    <row r="4" spans="1:27" ht="71.25" x14ac:dyDescent="0.4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25</v>
      </c>
    </row>
    <row r="5" spans="1:27" x14ac:dyDescent="0.45">
      <c r="A5" s="8"/>
      <c r="B5" s="4" t="s">
        <v>26</v>
      </c>
      <c r="C5" s="4">
        <v>3</v>
      </c>
      <c r="D5" s="4">
        <v>3</v>
      </c>
      <c r="E5" s="4">
        <v>31427</v>
      </c>
      <c r="F5" s="4">
        <v>4908</v>
      </c>
      <c r="G5" s="4">
        <v>1.9578</v>
      </c>
      <c r="H5" s="4">
        <v>8.5699999999999998E-2</v>
      </c>
      <c r="I5" s="4">
        <f>H5/G5</f>
        <v>4.3773623454898353E-2</v>
      </c>
      <c r="J5" s="4"/>
      <c r="K5" s="5">
        <v>1.7258693445862934</v>
      </c>
      <c r="L5" s="4">
        <v>3.3789070028310451</v>
      </c>
      <c r="M5" s="4">
        <v>10</v>
      </c>
      <c r="N5" s="4">
        <v>4.0805999999999996</v>
      </c>
      <c r="O5" s="4">
        <f>N5/M5</f>
        <v>0.40805999999999998</v>
      </c>
      <c r="P5" s="4">
        <v>-10</v>
      </c>
      <c r="Q5" s="4">
        <v>-4.0975000000000001</v>
      </c>
      <c r="R5" s="4">
        <f t="shared" ref="R5:R19" si="0">M5/K5</f>
        <v>5.794181367997524</v>
      </c>
      <c r="S5" s="6">
        <v>18</v>
      </c>
      <c r="T5" s="4">
        <v>33905.243000000002</v>
      </c>
      <c r="U5" s="4">
        <v>717.56170249983552</v>
      </c>
      <c r="V5" s="4">
        <v>366</v>
      </c>
      <c r="W5" s="7">
        <f t="shared" ref="W5:W19" si="1">U5/V5</f>
        <v>1.9605510997263265</v>
      </c>
      <c r="X5" s="4">
        <f t="shared" ref="X5:X19" si="2">U5/T5</f>
        <v>2.1163738673096531E-2</v>
      </c>
      <c r="Y5" s="2">
        <v>140.47399999999999</v>
      </c>
      <c r="Z5" s="4">
        <f t="shared" ref="Z5:Z19" si="3">Y5/M5</f>
        <v>14.0474</v>
      </c>
      <c r="AA5" s="4">
        <f t="shared" ref="AA5:AA19" si="4">ATAN(M5/Y5)</f>
        <v>7.1067663430405437E-2</v>
      </c>
    </row>
    <row r="6" spans="1:27" x14ac:dyDescent="0.45">
      <c r="A6" s="8"/>
      <c r="B6" s="4" t="s">
        <v>27</v>
      </c>
      <c r="C6" s="4">
        <v>4</v>
      </c>
      <c r="D6" s="4">
        <v>4</v>
      </c>
      <c r="E6" s="4">
        <v>52370</v>
      </c>
      <c r="F6" s="4">
        <v>8208</v>
      </c>
      <c r="G6" s="4">
        <v>1.9671000000000001</v>
      </c>
      <c r="H6" s="4">
        <v>9.5000000000000001E-2</v>
      </c>
      <c r="I6" s="4">
        <f t="shared" ref="I6:I19" si="5">H6/G6</f>
        <v>4.8294443597173504E-2</v>
      </c>
      <c r="J6" s="4"/>
      <c r="K6" s="5">
        <v>2.2826772074141335</v>
      </c>
      <c r="L6" s="4">
        <v>4.4902543347043418</v>
      </c>
      <c r="M6" s="4">
        <v>14</v>
      </c>
      <c r="N6" s="4">
        <v>5.5783000000000005</v>
      </c>
      <c r="O6" s="4">
        <f t="shared" ref="O6:O19" si="6">N6/M6</f>
        <v>0.39845000000000003</v>
      </c>
      <c r="P6" s="4">
        <v>-14</v>
      </c>
      <c r="Q6" s="4">
        <v>-5.6103000000000005</v>
      </c>
      <c r="R6" s="4">
        <f t="shared" si="0"/>
        <v>6.133149248841673</v>
      </c>
      <c r="S6" s="6">
        <v>21</v>
      </c>
      <c r="T6" s="4">
        <v>58403.987000000001</v>
      </c>
      <c r="U6" s="4">
        <v>1411.08392824982</v>
      </c>
      <c r="V6" s="4">
        <v>534</v>
      </c>
      <c r="W6" s="7">
        <f t="shared" si="1"/>
        <v>2.6424792663854308</v>
      </c>
      <c r="X6" s="4">
        <f t="shared" si="2"/>
        <v>2.4160746564268292E-2</v>
      </c>
      <c r="Y6" s="2">
        <v>185.96600000000001</v>
      </c>
      <c r="Z6" s="4">
        <f t="shared" si="3"/>
        <v>13.283285714285714</v>
      </c>
      <c r="AA6" s="4">
        <f t="shared" si="4"/>
        <v>7.5140839704055912E-2</v>
      </c>
    </row>
    <row r="7" spans="1:27" x14ac:dyDescent="0.45">
      <c r="A7" s="8"/>
      <c r="B7" s="4" t="s">
        <v>28</v>
      </c>
      <c r="C7" s="4">
        <v>5</v>
      </c>
      <c r="D7" s="4">
        <v>5</v>
      </c>
      <c r="E7" s="4">
        <v>79008</v>
      </c>
      <c r="F7" s="4">
        <v>12408</v>
      </c>
      <c r="G7" s="4">
        <v>1.9674</v>
      </c>
      <c r="H7" s="4">
        <v>0.10009999999999999</v>
      </c>
      <c r="I7" s="4">
        <f t="shared" si="5"/>
        <v>5.0879333130019314E-2</v>
      </c>
      <c r="J7" s="4"/>
      <c r="K7" s="5">
        <v>2.8590478230600334</v>
      </c>
      <c r="L7" s="4">
        <v>5.6248906870883095</v>
      </c>
      <c r="M7" s="4">
        <v>17.5</v>
      </c>
      <c r="N7" s="4">
        <v>7.0383999999999993</v>
      </c>
      <c r="O7" s="4">
        <f t="shared" si="6"/>
        <v>0.40219428571428567</v>
      </c>
      <c r="P7" s="4">
        <v>-17.5</v>
      </c>
      <c r="Q7" s="4">
        <v>-7.0712000000000002</v>
      </c>
      <c r="R7" s="4">
        <f t="shared" si="0"/>
        <v>6.1209189503062538</v>
      </c>
      <c r="S7" s="6">
        <v>24</v>
      </c>
      <c r="T7" s="4">
        <v>89501.229000000007</v>
      </c>
      <c r="U7" s="4">
        <v>2501.7754673498275</v>
      </c>
      <c r="V7" s="4">
        <v>744</v>
      </c>
      <c r="W7" s="7">
        <f t="shared" si="1"/>
        <v>3.3626014346099833</v>
      </c>
      <c r="X7" s="4">
        <f t="shared" si="2"/>
        <v>2.795241467968923E-2</v>
      </c>
      <c r="Y7" s="2">
        <v>231.45699999999999</v>
      </c>
      <c r="Z7" s="4">
        <f t="shared" si="3"/>
        <v>13.226114285714285</v>
      </c>
      <c r="AA7" s="4">
        <f t="shared" si="4"/>
        <v>7.546441567544819E-2</v>
      </c>
    </row>
    <row r="8" spans="1:27" x14ac:dyDescent="0.45">
      <c r="A8" s="8"/>
      <c r="B8" s="4" t="s">
        <v>29</v>
      </c>
      <c r="C8" s="4">
        <v>6</v>
      </c>
      <c r="D8" s="4">
        <v>6</v>
      </c>
      <c r="E8" s="4">
        <v>111959</v>
      </c>
      <c r="F8" s="4">
        <v>17664</v>
      </c>
      <c r="G8" s="4">
        <v>1.9641999999999999</v>
      </c>
      <c r="H8" s="4">
        <v>0.1033</v>
      </c>
      <c r="I8" s="4">
        <f t="shared" si="5"/>
        <v>5.259138580592608E-2</v>
      </c>
      <c r="J8" s="4"/>
      <c r="K8" s="5">
        <v>3.4393035627921971</v>
      </c>
      <c r="L8" s="4">
        <v>6.7554800580364329</v>
      </c>
      <c r="M8" s="4">
        <v>22.5</v>
      </c>
      <c r="N8" s="4">
        <v>8.6282999999999994</v>
      </c>
      <c r="O8" s="4">
        <f t="shared" si="6"/>
        <v>0.38347999999999999</v>
      </c>
      <c r="P8" s="4">
        <v>-22.5</v>
      </c>
      <c r="Q8" s="4">
        <v>-8.6577000000000002</v>
      </c>
      <c r="R8" s="4">
        <f t="shared" si="0"/>
        <v>6.5420221243086161</v>
      </c>
      <c r="S8" s="6">
        <v>25</v>
      </c>
      <c r="T8" s="4">
        <v>127196.97</v>
      </c>
      <c r="U8" s="4">
        <v>3255.3551360302954</v>
      </c>
      <c r="V8" s="4">
        <v>834</v>
      </c>
      <c r="W8" s="7">
        <f t="shared" si="1"/>
        <v>3.9033035204200184</v>
      </c>
      <c r="X8" s="4">
        <f t="shared" si="2"/>
        <v>2.5593024236585944E-2</v>
      </c>
      <c r="Y8" s="2">
        <v>276.94799999999998</v>
      </c>
      <c r="Z8" s="4">
        <f t="shared" si="3"/>
        <v>12.3088</v>
      </c>
      <c r="AA8" s="4">
        <f t="shared" si="4"/>
        <v>8.1064648651959448E-2</v>
      </c>
    </row>
    <row r="9" spans="1:27" x14ac:dyDescent="0.45">
      <c r="A9" s="9"/>
      <c r="B9" s="4" t="s">
        <v>26</v>
      </c>
      <c r="C9" s="4">
        <v>3</v>
      </c>
      <c r="D9" s="4">
        <v>3</v>
      </c>
      <c r="E9" s="4">
        <v>31427</v>
      </c>
      <c r="F9" s="4">
        <v>4908</v>
      </c>
      <c r="G9" s="4">
        <v>1.9578</v>
      </c>
      <c r="H9" s="4">
        <v>8.5699999999999998E-2</v>
      </c>
      <c r="I9" s="4">
        <f>H9/G9</f>
        <v>4.3773623454898353E-2</v>
      </c>
      <c r="J9" s="4"/>
      <c r="K9" s="5">
        <v>1.7258693445862934</v>
      </c>
      <c r="L9" s="4">
        <v>3.3789070028310451</v>
      </c>
      <c r="M9" s="4">
        <v>10</v>
      </c>
      <c r="N9" s="4">
        <v>4.0805999999999996</v>
      </c>
      <c r="O9" s="4">
        <f t="shared" si="6"/>
        <v>0.40805999999999998</v>
      </c>
      <c r="P9" s="4">
        <v>-10</v>
      </c>
      <c r="Q9" s="4">
        <v>-4.0975000000000001</v>
      </c>
      <c r="R9" s="4">
        <f t="shared" si="0"/>
        <v>5.794181367997524</v>
      </c>
      <c r="S9" s="6">
        <v>18</v>
      </c>
      <c r="T9" s="4">
        <v>33905.243000000002</v>
      </c>
      <c r="U9" s="4">
        <v>717.56170249983552</v>
      </c>
      <c r="V9" s="4">
        <v>366</v>
      </c>
      <c r="W9" s="7">
        <f t="shared" si="1"/>
        <v>1.9605510997263265</v>
      </c>
      <c r="X9" s="4">
        <f t="shared" si="2"/>
        <v>2.1163738673096531E-2</v>
      </c>
      <c r="Y9" s="2">
        <v>140.47399999999999</v>
      </c>
      <c r="Z9" s="4">
        <f t="shared" si="3"/>
        <v>14.0474</v>
      </c>
      <c r="AA9" s="4">
        <f t="shared" si="4"/>
        <v>7.1067663430405437E-2</v>
      </c>
    </row>
    <row r="10" spans="1:27" x14ac:dyDescent="0.45">
      <c r="A10" s="9"/>
      <c r="B10" s="4" t="s">
        <v>30</v>
      </c>
      <c r="C10" s="4">
        <v>4</v>
      </c>
      <c r="D10" s="4">
        <v>3</v>
      </c>
      <c r="E10" s="4">
        <v>40618</v>
      </c>
      <c r="F10" s="4">
        <v>6372</v>
      </c>
      <c r="G10" s="4">
        <v>1.2799</v>
      </c>
      <c r="H10" s="4">
        <v>7.0999999999999994E-2</v>
      </c>
      <c r="I10" s="4">
        <f t="shared" ref="I10" si="7">H10/G10</f>
        <v>5.5473083834674579E-2</v>
      </c>
      <c r="J10" s="4"/>
      <c r="K10" s="5">
        <v>2.3537099842832325</v>
      </c>
      <c r="L10" s="4">
        <v>3.0125134088841095</v>
      </c>
      <c r="M10" s="5">
        <v>14</v>
      </c>
      <c r="N10" s="4">
        <v>3.8171999999999997</v>
      </c>
      <c r="O10" s="4">
        <f t="shared" si="6"/>
        <v>0.27265714285714282</v>
      </c>
      <c r="P10" s="4">
        <v>-14</v>
      </c>
      <c r="Q10" s="4">
        <v>-3.8325</v>
      </c>
      <c r="R10" s="4">
        <f t="shared" si="0"/>
        <v>5.9480565122654117</v>
      </c>
      <c r="S10" s="6">
        <v>19</v>
      </c>
      <c r="T10" s="4">
        <v>44504.99</v>
      </c>
      <c r="U10" s="4">
        <v>661.05581412508036</v>
      </c>
      <c r="V10" s="4">
        <v>422</v>
      </c>
      <c r="W10" s="7">
        <f t="shared" si="1"/>
        <v>1.5664829718603801</v>
      </c>
      <c r="X10" s="4">
        <f t="shared" si="2"/>
        <v>1.4853521237170942E-2</v>
      </c>
      <c r="Y10" s="2">
        <v>185.96600000000001</v>
      </c>
      <c r="Z10" s="4">
        <f t="shared" si="3"/>
        <v>13.283285714285714</v>
      </c>
      <c r="AA10" s="4">
        <f t="shared" si="4"/>
        <v>7.5140839704055912E-2</v>
      </c>
    </row>
    <row r="11" spans="1:27" x14ac:dyDescent="0.45">
      <c r="A11" s="9"/>
      <c r="B11" s="4" t="s">
        <v>31</v>
      </c>
      <c r="C11" s="4">
        <v>5</v>
      </c>
      <c r="D11" s="4">
        <v>3</v>
      </c>
      <c r="E11" s="4">
        <v>49728</v>
      </c>
      <c r="F11" s="4">
        <v>7816</v>
      </c>
      <c r="G11" s="4">
        <v>0.90200000000000002</v>
      </c>
      <c r="H11" s="4">
        <v>6.5799999999999997E-2</v>
      </c>
      <c r="I11" s="4">
        <f t="shared" si="5"/>
        <v>7.2949002217294889E-2</v>
      </c>
      <c r="J11" s="4"/>
      <c r="K11" s="5">
        <v>2.9477397751734036</v>
      </c>
      <c r="L11" s="4">
        <v>2.6588612772064102</v>
      </c>
      <c r="M11" s="4">
        <v>14</v>
      </c>
      <c r="N11" s="4">
        <v>3.3580999999999999</v>
      </c>
      <c r="O11" s="4">
        <f t="shared" si="6"/>
        <v>0.2398642857142857</v>
      </c>
      <c r="P11" s="4">
        <v>-14</v>
      </c>
      <c r="Q11" s="4">
        <v>-3.3716999999999997</v>
      </c>
      <c r="R11" s="4">
        <f t="shared" si="0"/>
        <v>4.7494015984421276</v>
      </c>
      <c r="S11" s="6">
        <v>21</v>
      </c>
      <c r="T11" s="4">
        <v>55104.737999999998</v>
      </c>
      <c r="U11" s="4">
        <v>721.76783125003567</v>
      </c>
      <c r="V11" s="4">
        <v>534</v>
      </c>
      <c r="W11" s="7">
        <f t="shared" si="1"/>
        <v>1.3516251521536249</v>
      </c>
      <c r="X11" s="4">
        <f t="shared" si="2"/>
        <v>1.3098108392240895E-2</v>
      </c>
      <c r="Y11" s="2">
        <v>231.45699999999999</v>
      </c>
      <c r="Z11" s="4">
        <f t="shared" si="3"/>
        <v>16.532642857142857</v>
      </c>
      <c r="AA11" s="4">
        <f t="shared" si="4"/>
        <v>6.0412793283499931E-2</v>
      </c>
    </row>
    <row r="12" spans="1:27" x14ac:dyDescent="0.45">
      <c r="A12" s="9"/>
      <c r="B12" s="4" t="s">
        <v>32</v>
      </c>
      <c r="C12" s="4">
        <v>6</v>
      </c>
      <c r="D12" s="4">
        <v>3</v>
      </c>
      <c r="E12" s="4">
        <v>58857</v>
      </c>
      <c r="F12" s="4">
        <v>9264</v>
      </c>
      <c r="G12" s="4">
        <v>0.66559999999999997</v>
      </c>
      <c r="H12" s="4">
        <v>5.28E-2</v>
      </c>
      <c r="I12" s="4">
        <f t="shared" si="5"/>
        <v>7.9326923076923087E-2</v>
      </c>
      <c r="J12" s="4"/>
      <c r="K12" s="5">
        <v>3.6246736292428197</v>
      </c>
      <c r="L12" s="4">
        <v>2.4125827676240208</v>
      </c>
      <c r="M12" s="4">
        <v>17.5</v>
      </c>
      <c r="N12" s="4">
        <v>3.1056999999999997</v>
      </c>
      <c r="O12" s="4">
        <f t="shared" si="6"/>
        <v>0.17746857142857142</v>
      </c>
      <c r="P12" s="4">
        <v>-17.5</v>
      </c>
      <c r="Q12" s="4">
        <v>-3.1144000000000003</v>
      </c>
      <c r="R12" s="4">
        <f t="shared" si="0"/>
        <v>4.8280208896092205</v>
      </c>
      <c r="S12" s="6">
        <v>24</v>
      </c>
      <c r="T12" s="4">
        <v>65704.485000000001</v>
      </c>
      <c r="U12">
        <v>951.44267603999469</v>
      </c>
      <c r="V12" s="4">
        <v>744</v>
      </c>
      <c r="W12" s="7">
        <f t="shared" si="1"/>
        <v>1.2788208011290252</v>
      </c>
      <c r="X12" s="4">
        <f t="shared" si="2"/>
        <v>1.4480635165772849E-2</v>
      </c>
      <c r="Y12" s="2">
        <v>276.94799999999998</v>
      </c>
      <c r="Z12" s="4">
        <f t="shared" si="3"/>
        <v>15.8256</v>
      </c>
      <c r="AA12" s="4">
        <f t="shared" si="4"/>
        <v>6.3104857936864614E-2</v>
      </c>
    </row>
    <row r="13" spans="1:27" x14ac:dyDescent="0.45">
      <c r="A13" s="9"/>
      <c r="B13" s="4" t="s">
        <v>26</v>
      </c>
      <c r="C13" s="4">
        <v>3</v>
      </c>
      <c r="D13" s="4">
        <v>3</v>
      </c>
      <c r="E13" s="4">
        <v>31427</v>
      </c>
      <c r="F13" s="4">
        <v>4908</v>
      </c>
      <c r="G13" s="4">
        <v>1.9578</v>
      </c>
      <c r="H13" s="4">
        <v>8.5699999999999998E-2</v>
      </c>
      <c r="I13" s="4">
        <f>H13/G13</f>
        <v>4.3773623454898353E-2</v>
      </c>
      <c r="J13" s="4"/>
      <c r="K13" s="5">
        <v>1.7258693445862934</v>
      </c>
      <c r="L13" s="4">
        <v>3.3789070028310451</v>
      </c>
      <c r="M13" s="4">
        <v>10</v>
      </c>
      <c r="N13" s="4">
        <v>4.0805999999999996</v>
      </c>
      <c r="O13" s="4">
        <f t="shared" si="6"/>
        <v>0.40805999999999998</v>
      </c>
      <c r="P13" s="4">
        <v>-10</v>
      </c>
      <c r="Q13" s="4">
        <v>-4.0975000000000001</v>
      </c>
      <c r="R13" s="4">
        <f t="shared" si="0"/>
        <v>5.794181367997524</v>
      </c>
      <c r="S13" s="6">
        <v>18</v>
      </c>
      <c r="T13" s="4">
        <v>33905.243000000002</v>
      </c>
      <c r="U13" s="4">
        <v>717.56170249983552</v>
      </c>
      <c r="V13" s="4">
        <v>366</v>
      </c>
      <c r="W13" s="7">
        <f t="shared" si="1"/>
        <v>1.9605510997263265</v>
      </c>
      <c r="X13" s="4">
        <f t="shared" si="2"/>
        <v>2.1163738673096531E-2</v>
      </c>
      <c r="Y13" s="2">
        <v>140.47399999999999</v>
      </c>
      <c r="Z13" s="4">
        <f t="shared" si="3"/>
        <v>14.0474</v>
      </c>
      <c r="AA13" s="4">
        <f t="shared" si="4"/>
        <v>7.1067663430405437E-2</v>
      </c>
    </row>
    <row r="14" spans="1:27" x14ac:dyDescent="0.45">
      <c r="A14" s="9"/>
      <c r="B14" s="4" t="s">
        <v>33</v>
      </c>
      <c r="C14" s="4">
        <v>3</v>
      </c>
      <c r="D14" s="4">
        <v>4</v>
      </c>
      <c r="E14" s="4">
        <v>40593</v>
      </c>
      <c r="F14" s="4">
        <v>6352</v>
      </c>
      <c r="G14" s="4">
        <v>2.9312</v>
      </c>
      <c r="H14" s="4">
        <v>0.1142</v>
      </c>
      <c r="I14" s="4">
        <f t="shared" si="5"/>
        <v>3.8960152838427943E-2</v>
      </c>
      <c r="J14" s="4"/>
      <c r="K14" s="5">
        <v>1.669258075967341</v>
      </c>
      <c r="L14" s="4">
        <v>4.8929292722754703</v>
      </c>
      <c r="M14" s="4">
        <v>14</v>
      </c>
      <c r="N14" s="4">
        <v>6.2892999999999999</v>
      </c>
      <c r="O14" s="4">
        <f t="shared" si="6"/>
        <v>0.44923571428571429</v>
      </c>
      <c r="P14" s="4">
        <v>-14</v>
      </c>
      <c r="Q14" s="4">
        <v>-6.3111000000000006</v>
      </c>
      <c r="R14" s="4">
        <f t="shared" si="0"/>
        <v>8.3869595729749271</v>
      </c>
      <c r="S14" s="6">
        <v>19</v>
      </c>
      <c r="T14" s="4">
        <v>44504.99</v>
      </c>
      <c r="U14" s="4">
        <v>1300.3616360002925</v>
      </c>
      <c r="V14" s="4">
        <v>422</v>
      </c>
      <c r="W14" s="7">
        <f t="shared" si="1"/>
        <v>3.0814256777258118</v>
      </c>
      <c r="X14" s="4">
        <f t="shared" si="2"/>
        <v>2.9218333404867465E-2</v>
      </c>
      <c r="Y14" s="2">
        <v>140.47399999999999</v>
      </c>
      <c r="Z14" s="4">
        <f t="shared" si="3"/>
        <v>10.033857142857142</v>
      </c>
      <c r="AA14" s="4">
        <f t="shared" si="4"/>
        <v>9.9334553232408723E-2</v>
      </c>
    </row>
    <row r="15" spans="1:27" x14ac:dyDescent="0.45">
      <c r="A15" s="9"/>
      <c r="B15" s="4" t="s">
        <v>34</v>
      </c>
      <c r="C15" s="4">
        <v>3</v>
      </c>
      <c r="D15" s="4">
        <v>5</v>
      </c>
      <c r="E15" s="4">
        <v>49693</v>
      </c>
      <c r="F15" s="4">
        <v>7788</v>
      </c>
      <c r="G15" s="4">
        <v>3.9026000000000001</v>
      </c>
      <c r="H15" s="4">
        <v>0.1487</v>
      </c>
      <c r="I15" s="4">
        <f t="shared" si="5"/>
        <v>3.8102803259365547E-2</v>
      </c>
      <c r="J15" s="4"/>
      <c r="K15" s="5">
        <v>1.6352060523721994</v>
      </c>
      <c r="L15" s="4">
        <v>6.3815551399877455</v>
      </c>
      <c r="M15" s="4">
        <v>14</v>
      </c>
      <c r="N15" s="4">
        <v>8.2134</v>
      </c>
      <c r="O15" s="4">
        <f t="shared" si="6"/>
        <v>0.58667142857142862</v>
      </c>
      <c r="P15" s="4">
        <v>-14</v>
      </c>
      <c r="Q15" s="4">
        <v>-8.2406000000000006</v>
      </c>
      <c r="R15" s="4">
        <f t="shared" si="0"/>
        <v>8.5616121464876844</v>
      </c>
      <c r="S15" s="6">
        <v>19</v>
      </c>
      <c r="T15" s="4">
        <v>55104.737999999998</v>
      </c>
      <c r="U15" s="4">
        <v>1722.3245630001329</v>
      </c>
      <c r="V15" s="4">
        <v>422</v>
      </c>
      <c r="W15" s="7">
        <f t="shared" si="1"/>
        <v>4.0813378270145328</v>
      </c>
      <c r="X15" s="4">
        <f t="shared" si="2"/>
        <v>3.1255471407923813E-2</v>
      </c>
      <c r="Y15" s="2">
        <v>140.47399999999999</v>
      </c>
      <c r="Z15" s="4">
        <f t="shared" si="3"/>
        <v>10.033857142857142</v>
      </c>
      <c r="AA15" s="4">
        <f t="shared" si="4"/>
        <v>9.9334553232408723E-2</v>
      </c>
    </row>
    <row r="16" spans="1:27" x14ac:dyDescent="0.45">
      <c r="A16" s="9"/>
      <c r="B16" s="4" t="s">
        <v>35</v>
      </c>
      <c r="C16" s="4">
        <v>3</v>
      </c>
      <c r="D16" s="4">
        <v>6</v>
      </c>
      <c r="E16" s="4">
        <v>58892</v>
      </c>
      <c r="F16" s="4">
        <v>9236</v>
      </c>
      <c r="G16" s="4">
        <v>4.8807999999999998</v>
      </c>
      <c r="H16" s="4">
        <v>0.1883</v>
      </c>
      <c r="I16" s="4">
        <f t="shared" si="5"/>
        <v>3.85797410260613E-2</v>
      </c>
      <c r="J16" s="4"/>
      <c r="K16" s="5">
        <v>1.6068193926478422</v>
      </c>
      <c r="L16" s="4">
        <v>7.8425640916355883</v>
      </c>
      <c r="M16" s="4">
        <v>14</v>
      </c>
      <c r="N16" s="4">
        <v>10.179</v>
      </c>
      <c r="O16" s="4">
        <f t="shared" si="6"/>
        <v>0.72707142857142859</v>
      </c>
      <c r="P16" s="4">
        <v>-14</v>
      </c>
      <c r="Q16" s="4">
        <v>-10.204000000000001</v>
      </c>
      <c r="R16" s="4">
        <f t="shared" si="0"/>
        <v>8.7128647214854116</v>
      </c>
      <c r="S16" s="6">
        <v>19</v>
      </c>
      <c r="T16" s="4">
        <v>65704.485000000001</v>
      </c>
      <c r="U16" s="4">
        <v>2144.1235234999622</v>
      </c>
      <c r="V16" s="4">
        <v>422</v>
      </c>
      <c r="W16" s="7">
        <f t="shared" si="1"/>
        <v>5.0808614300946973</v>
      </c>
      <c r="X16" s="4">
        <f t="shared" si="2"/>
        <v>3.2632833565318445E-2</v>
      </c>
      <c r="Y16" s="2">
        <v>140.47399999999999</v>
      </c>
      <c r="Z16" s="4">
        <f t="shared" si="3"/>
        <v>10.033857142857142</v>
      </c>
      <c r="AA16" s="4">
        <f t="shared" si="4"/>
        <v>9.9334553232408723E-2</v>
      </c>
    </row>
    <row r="17" spans="2:27" x14ac:dyDescent="0.45">
      <c r="B17" s="4" t="s">
        <v>36</v>
      </c>
      <c r="C17" s="4">
        <v>8</v>
      </c>
      <c r="D17" s="4">
        <v>4</v>
      </c>
      <c r="E17" s="4">
        <v>100508</v>
      </c>
      <c r="F17" s="4">
        <v>15840</v>
      </c>
      <c r="G17" s="4">
        <v>0.69489999999999996</v>
      </c>
      <c r="H17" s="4">
        <v>4.5100000000000001E-2</v>
      </c>
      <c r="I17" s="4">
        <f t="shared" si="5"/>
        <v>6.4901424665419497E-2</v>
      </c>
      <c r="J17" s="4"/>
      <c r="K17" s="4">
        <v>5.0606340412434605</v>
      </c>
      <c r="L17" s="4">
        <v>3.5166345952600806</v>
      </c>
      <c r="M17" s="4">
        <v>27.5</v>
      </c>
      <c r="N17" s="4">
        <v>4.4867999999999997</v>
      </c>
      <c r="O17" s="4">
        <f t="shared" si="6"/>
        <v>0.16315636363636363</v>
      </c>
      <c r="P17" s="4">
        <v>-27.5</v>
      </c>
      <c r="Q17" s="4">
        <v>-4.5001999999999995</v>
      </c>
      <c r="R17" s="4">
        <f t="shared" si="0"/>
        <v>5.4341016907918736</v>
      </c>
      <c r="S17" s="6">
        <v>30</v>
      </c>
      <c r="T17" s="4">
        <v>113999.974</v>
      </c>
      <c r="U17" s="4">
        <v>2687.6026031096117</v>
      </c>
      <c r="V17" s="4">
        <v>1344</v>
      </c>
      <c r="W17" s="7">
        <f t="shared" si="1"/>
        <v>1.9997043177898897</v>
      </c>
      <c r="X17" s="4">
        <f t="shared" si="2"/>
        <v>2.3575466807646918E-2</v>
      </c>
      <c r="Y17" s="4"/>
      <c r="Z17" s="4">
        <f t="shared" si="3"/>
        <v>0</v>
      </c>
      <c r="AA17" s="4" t="e">
        <f t="shared" si="4"/>
        <v>#DIV/0!</v>
      </c>
    </row>
    <row r="18" spans="2:27" x14ac:dyDescent="0.45">
      <c r="B18" s="4" t="s">
        <v>37</v>
      </c>
      <c r="C18" s="4">
        <v>7</v>
      </c>
      <c r="D18" s="4">
        <v>8</v>
      </c>
      <c r="E18" s="4">
        <v>171011</v>
      </c>
      <c r="F18" s="4">
        <v>27016</v>
      </c>
      <c r="G18" s="4">
        <v>2.3237000000000001</v>
      </c>
      <c r="H18" s="4">
        <v>0.104</v>
      </c>
      <c r="I18" s="4">
        <f t="shared" si="5"/>
        <v>4.4756207772087615E-2</v>
      </c>
      <c r="J18" s="4"/>
      <c r="K18">
        <f>9.208/(2.3237-0.104)</f>
        <v>4.1483083299544985</v>
      </c>
      <c r="L18">
        <f>2.3237*K18</f>
        <v>9.6394240663152679</v>
      </c>
      <c r="M18">
        <v>27.5</v>
      </c>
      <c r="N18">
        <v>12.003</v>
      </c>
      <c r="O18" s="4">
        <f t="shared" si="6"/>
        <v>0.43647272727272729</v>
      </c>
      <c r="P18">
        <v>-27.5</v>
      </c>
      <c r="Q18">
        <v>-12.063000000000001</v>
      </c>
      <c r="R18" s="4">
        <f t="shared" si="0"/>
        <v>6.6292082971329274</v>
      </c>
      <c r="S18" s="4">
        <v>30</v>
      </c>
      <c r="T18" s="4">
        <v>195287.954</v>
      </c>
      <c r="U18" s="4">
        <v>8083.4322369418369</v>
      </c>
      <c r="V18" s="4">
        <v>1344</v>
      </c>
      <c r="W18" s="7">
        <f t="shared" si="1"/>
        <v>6.0144585096293426</v>
      </c>
      <c r="X18" s="4">
        <f t="shared" si="2"/>
        <v>4.139237506140208E-2</v>
      </c>
      <c r="Y18" s="4"/>
      <c r="Z18" s="4">
        <f t="shared" si="3"/>
        <v>0</v>
      </c>
      <c r="AA18" s="4" t="e">
        <f t="shared" si="4"/>
        <v>#DIV/0!</v>
      </c>
    </row>
    <row r="19" spans="2:27" x14ac:dyDescent="0.45">
      <c r="B19" s="4" t="s">
        <v>38</v>
      </c>
      <c r="C19" s="4">
        <v>4</v>
      </c>
      <c r="D19" s="4">
        <v>7</v>
      </c>
      <c r="E19" s="4">
        <v>88484</v>
      </c>
      <c r="F19" s="4">
        <v>13932</v>
      </c>
      <c r="G19" s="4">
        <v>4.0358999999999998</v>
      </c>
      <c r="H19" s="4">
        <v>0.17460000000000001</v>
      </c>
      <c r="I19" s="4">
        <f t="shared" si="5"/>
        <v>4.3261726009068614E-2</v>
      </c>
      <c r="J19" s="4"/>
      <c r="K19">
        <f>8.5164/(4.0359-0.1746)</f>
        <v>2.2055784321342555</v>
      </c>
      <c r="L19">
        <f>4.0359*K19</f>
        <v>8.9014939942506413</v>
      </c>
      <c r="M19" s="4">
        <v>14</v>
      </c>
      <c r="N19" s="4">
        <v>10.923999999999999</v>
      </c>
      <c r="O19" s="4">
        <f t="shared" si="6"/>
        <v>0.78028571428571425</v>
      </c>
      <c r="P19" s="4">
        <v>-14</v>
      </c>
      <c r="Q19" s="4">
        <v>-10.964</v>
      </c>
      <c r="R19" s="4">
        <f t="shared" si="0"/>
        <v>6.347541214597717</v>
      </c>
      <c r="S19" s="4">
        <v>20</v>
      </c>
      <c r="T19" s="4">
        <v>100100.977</v>
      </c>
      <c r="U19" s="4">
        <v>2470.6764874999353</v>
      </c>
      <c r="V19" s="4">
        <v>478</v>
      </c>
      <c r="W19" s="7">
        <f t="shared" si="1"/>
        <v>5.1687792625521656</v>
      </c>
      <c r="X19" s="4">
        <f t="shared" si="2"/>
        <v>2.4681841891512561E-2</v>
      </c>
      <c r="Y19" s="2">
        <v>185.96600000000001</v>
      </c>
      <c r="Z19" s="4">
        <f t="shared" si="3"/>
        <v>13.283285714285714</v>
      </c>
      <c r="AA19" s="4">
        <f t="shared" si="4"/>
        <v>7.5140839704055912E-2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Teresita Bustos Hernandez</dc:creator>
  <cp:lastModifiedBy>luis ignacio torres gonzalez</cp:lastModifiedBy>
  <dcterms:created xsi:type="dcterms:W3CDTF">2024-04-21T00:52:09Z</dcterms:created>
  <dcterms:modified xsi:type="dcterms:W3CDTF">2024-04-21T11:44:35Z</dcterms:modified>
</cp:coreProperties>
</file>