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420" windowHeight="7725"/>
  </bookViews>
  <sheets>
    <sheet name="Robot_BOM" sheetId="1" r:id="rId1"/>
    <sheet name="April_Order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1" i="1" l="1"/>
  <c r="B12" i="2" l="1"/>
  <c r="E29" i="1" l="1"/>
  <c r="E28" i="1"/>
  <c r="E27" i="1"/>
  <c r="E26" i="1"/>
  <c r="E25" i="1"/>
  <c r="E24" i="1"/>
  <c r="E23" i="1"/>
  <c r="E18" i="1"/>
  <c r="E17" i="1"/>
  <c r="E13" i="1"/>
  <c r="E12" i="1"/>
  <c r="E11" i="1"/>
  <c r="E10" i="1"/>
  <c r="E9" i="1"/>
  <c r="E8" i="1"/>
  <c r="E7" i="1"/>
  <c r="E6" i="1"/>
  <c r="E5" i="1"/>
  <c r="E22" i="1" l="1"/>
  <c r="E30" i="1" l="1"/>
  <c r="C52" i="1" s="1"/>
  <c r="C53" i="1" s="1"/>
</calcChain>
</file>

<file path=xl/sharedStrings.xml><?xml version="1.0" encoding="utf-8"?>
<sst xmlns="http://schemas.openxmlformats.org/spreadsheetml/2006/main" count="137" uniqueCount="112">
  <si>
    <t>Quantity</t>
  </si>
  <si>
    <t>Description</t>
  </si>
  <si>
    <t>Part Number</t>
  </si>
  <si>
    <t>Source 1</t>
  </si>
  <si>
    <t>Price</t>
  </si>
  <si>
    <t>Source 2</t>
  </si>
  <si>
    <t>Per Robot BOM</t>
  </si>
  <si>
    <t>Maker Faire Paris Robot Competition Hardware BOM</t>
  </si>
  <si>
    <t>Motors with encoders</t>
  </si>
  <si>
    <t>3D Printed parts kit</t>
  </si>
  <si>
    <t>Camera tube mount</t>
  </si>
  <si>
    <t>Battery mount</t>
  </si>
  <si>
    <t>Arduino mount</t>
  </si>
  <si>
    <t>Motor Mount</t>
  </si>
  <si>
    <t>Switch Mount</t>
  </si>
  <si>
    <t>Arduino DUE</t>
  </si>
  <si>
    <t>DF Robot 2A Motor Shield</t>
  </si>
  <si>
    <t>Raspberry Pi 512MB</t>
  </si>
  <si>
    <t>USB Webcam</t>
  </si>
  <si>
    <t>Raspbery Pi camera</t>
  </si>
  <si>
    <t>Toggle switch</t>
  </si>
  <si>
    <t>Pushbutton</t>
  </si>
  <si>
    <t>Screw kit</t>
  </si>
  <si>
    <t>Caster wheel</t>
  </si>
  <si>
    <t>Camera mount</t>
  </si>
  <si>
    <t>Camera tube</t>
  </si>
  <si>
    <t>5V regulator</t>
  </si>
  <si>
    <t>Motor connector</t>
  </si>
  <si>
    <t>Volume Price</t>
  </si>
  <si>
    <t>http://www.lextronic.fr/P5448-moteur-reducteur-avec-encodeur.html</t>
  </si>
  <si>
    <t>Wheel Pair</t>
  </si>
  <si>
    <t>Motor mounts</t>
  </si>
  <si>
    <t>http://www.lextronic.fr/P5450-paire-de-roue-pour-moteur-65-mm.html</t>
  </si>
  <si>
    <t>http://www.lextronic.fr/P5449-jeu-de-2-supports-pour-moteurs.html</t>
  </si>
  <si>
    <t>PMT1-19</t>
  </si>
  <si>
    <t>PMT-RR</t>
  </si>
  <si>
    <t>PMT_SMM</t>
  </si>
  <si>
    <t>see below</t>
  </si>
  <si>
    <t>TBD</t>
  </si>
  <si>
    <t>Shipping for various items</t>
  </si>
  <si>
    <t>Cost</t>
  </si>
  <si>
    <t>PCB</t>
  </si>
  <si>
    <t>Robot BOM</t>
  </si>
  <si>
    <t>http://www.hobbyking.com/hobbyking/store/uh_viewItem.asp?idProduct=38341</t>
  </si>
  <si>
    <t>LiPo Battery 2S 5400 mAH</t>
  </si>
  <si>
    <t>Zippy Flightmax</t>
  </si>
  <si>
    <t>http://www.amazon.fr/ARDUINO-A000062-Arduino-Due-Microcontr%C3%B4leur/dp/B00A6C3JN2/ref=sr_1_1?ie=UTF8&amp;qid=1395395330&amp;sr=8-1&amp;keywords=arduino+due</t>
  </si>
  <si>
    <t>http://www.amazon.fr/Raspberry-Pi-RBCA000-Carte-1176JZF-S/dp/B008PT4GGC/ref=sr_1_1?ie=UTF8&amp;qid=1395395292&amp;sr=8-1&amp;keywords=raspberry+pi</t>
  </si>
  <si>
    <t>http://www.gotronic.fr/art-shield-motor-dri0009-2-x-2-a-19345.htm</t>
  </si>
  <si>
    <t>QTY</t>
  </si>
  <si>
    <t>http://www.hobbyking.com/hobbyking/store/uh_viewItem.asp?idProduct=31693</t>
  </si>
  <si>
    <t>Robot Pricing for quantity:</t>
  </si>
  <si>
    <t>TOTAL</t>
  </si>
  <si>
    <t>custom</t>
  </si>
  <si>
    <t>http://www.gotronic.fr/art-roue-metallique-ow006-17750.htm</t>
  </si>
  <si>
    <t>Raspberry Pi Camera</t>
  </si>
  <si>
    <t>http://radiospares-fr.rs-online.com/web/p/billes-porteuses/0687635/</t>
  </si>
  <si>
    <t>Order Now</t>
  </si>
  <si>
    <t>Motor connectors</t>
  </si>
  <si>
    <t>http://radiospares-fr.rs-online.com/web/p/embases-de-circuit-imprime/5468912/</t>
  </si>
  <si>
    <t>http://www.digikey.com/product-detail/en/B6B-PH-K-S(LF)(SN)/455-1708-ND/926615</t>
  </si>
  <si>
    <t>arduino 1x8 male 0.1"</t>
  </si>
  <si>
    <t>raspi connector female socket  0.1" 2x4 2x5</t>
  </si>
  <si>
    <t>pvc tube 20mm dia</t>
  </si>
  <si>
    <t>SD Card 4GB</t>
  </si>
  <si>
    <t>http://www.amazon.fr/Microsoft-LifeCam-Cinema-Webcam-filaire/dp/B002J1G4K8/ref=sr_1_3?ie=UTF8&amp;qid=1395399594&amp;sr=8-3&amp;keywords=microsoft+lifecam</t>
  </si>
  <si>
    <t>Price TTC EUR</t>
  </si>
  <si>
    <t>http://www.inmac-wstore.com/produits/p2552424/microsoft-lifecam-cinema-for-business---webcam.htm</t>
  </si>
  <si>
    <t>http://www.ebay.co.uk/itm/AlienSpec-CSI-DSI-Camera-Ribbon-Cable-5cm-10cm-15cm-20cm-30cm-for-Raspberry-Pi-/121051772597?pt=UK_BOI_Electrical_Components_Supplies_ET&amp;var=420115662545&amp;hash=item1c2f3f76b5</t>
  </si>
  <si>
    <t>Radiospares</t>
  </si>
  <si>
    <t>Lextronic</t>
  </si>
  <si>
    <t>gotronic</t>
  </si>
  <si>
    <t>Link</t>
  </si>
  <si>
    <t>Arduino Motor Shield</t>
  </si>
  <si>
    <t>Motor with Encoder</t>
  </si>
  <si>
    <t>Price each (EUR TTC)</t>
  </si>
  <si>
    <t>motor connector</t>
  </si>
  <si>
    <t>wheel</t>
  </si>
  <si>
    <t>http://fr.rs-online.com/web/p/kits-de-developpement-pour-processeurs-et-microcontroleurs/7858654/</t>
  </si>
  <si>
    <t>http://fr.rs-online.com/web/p/modules-videos/7757731/?origin=PSF_437599|acc</t>
  </si>
  <si>
    <t>http://radiospares-fr.rs-online.com/web/p/modules-dalimentation-dc-dc/6617948/</t>
  </si>
  <si>
    <t>power supply</t>
  </si>
  <si>
    <t>http://www.lextronic.fr/P5418-bouton-poussoir-digitast-bleu.html</t>
  </si>
  <si>
    <t>b</t>
  </si>
  <si>
    <t>http://www.lextronic.fr/P5552-interrupteur-a-levier-miniature-on-on.html</t>
  </si>
  <si>
    <t>TI PTH08080</t>
  </si>
  <si>
    <t>2x5 female header 0.1"</t>
  </si>
  <si>
    <t>1% resistor</t>
  </si>
  <si>
    <t>http://radiospares-fr.rs-online.com/web/p/resistances-traversantes/6834196/</t>
  </si>
  <si>
    <t>pushbutton</t>
  </si>
  <si>
    <t>toggle switch</t>
  </si>
  <si>
    <t>single row breakaway header male 0.1"</t>
  </si>
  <si>
    <t>dual row breakaway header male 0.1"</t>
  </si>
  <si>
    <t>100 uF Capacitor</t>
  </si>
  <si>
    <t>http://radiospares-fr.rs-online.com/web/p/condensateurs-aluminium/5370613/</t>
  </si>
  <si>
    <t>http://radiospares-fr.rs-online.com/web/p/embases-de-circuit-imprime/0156134/</t>
  </si>
  <si>
    <t>http://radiospares-fr.rs-online.com/web/p/embases-de-circuit-imprime/3606465/</t>
  </si>
  <si>
    <t>http://radiospares-fr.rs-online.com/web/p/fiches-femelles-pour-ci/7655657/</t>
  </si>
  <si>
    <t>Wheels</t>
  </si>
  <si>
    <t>Fake Wheels with mount hub</t>
  </si>
  <si>
    <t>Raspberry Pi mount rail</t>
  </si>
  <si>
    <t>Center mount rail</t>
  </si>
  <si>
    <t>Bottom chassis plate - laser cut acrylic</t>
  </si>
  <si>
    <t>Top chassis plate - laser cut acrylic</t>
  </si>
  <si>
    <t>servo arm extension</t>
  </si>
  <si>
    <t>Top plate hinge mounts</t>
  </si>
  <si>
    <t>Battery banana plugs</t>
  </si>
  <si>
    <t>0.1" headers (RPI, DUE, etc)</t>
  </si>
  <si>
    <t>300 Ohm 1% resistor</t>
  </si>
  <si>
    <t>100 uF capacitor</t>
  </si>
  <si>
    <t>Misc wire (battery, switches, motor shield)</t>
  </si>
  <si>
    <t>heat shrink tubing (banana plugs,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</si>
</sst>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bbyking.com/hobbyking/store/uh_viewItem.asp?idProduct=38341" TargetMode="External"/><Relationship Id="rId2" Type="http://schemas.openxmlformats.org/officeDocument/2006/relationships/hyperlink" Target="http://www.gotronic.fr/art-roue-metallique-ow006-17750.htm" TargetMode="External"/><Relationship Id="rId1" Type="http://schemas.openxmlformats.org/officeDocument/2006/relationships/hyperlink" Target="http://www.lextronic.fr/P5448-moteur-reducteur-avec-encodeur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radiospares-fr.rs-online.com/web/p/billes-porteuses/06876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adiospares-fr.rs-online.com/web/p/billes-porteuses/0687635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gotronic.fr/art-shield-motor-dri0009-2-x-2-a-19345.htm" TargetMode="External"/><Relationship Id="rId1" Type="http://schemas.openxmlformats.org/officeDocument/2006/relationships/hyperlink" Target="http://www.lextronic.fr/P5448-moteur-reducteur-avec-encodeur.html" TargetMode="External"/><Relationship Id="rId6" Type="http://schemas.openxmlformats.org/officeDocument/2006/relationships/hyperlink" Target="http://www.lextronic.fr/P5450-paire-de-roue-pour-moteur-65-mm.html" TargetMode="External"/><Relationship Id="rId5" Type="http://schemas.openxmlformats.org/officeDocument/2006/relationships/hyperlink" Target="http://www.lextronic.fr/P5418-bouton-poussoir-digitast-bleu.html" TargetMode="External"/><Relationship Id="rId4" Type="http://schemas.openxmlformats.org/officeDocument/2006/relationships/hyperlink" Target="http://radiospares-fr.rs-online.com/web/p/embases-de-circuit-imprime/54689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C62" sqref="C62"/>
    </sheetView>
  </sheetViews>
  <sheetFormatPr defaultRowHeight="15" x14ac:dyDescent="0.25"/>
  <cols>
    <col min="2" max="2" width="29.85546875" customWidth="1"/>
    <col min="3" max="3" width="16" customWidth="1"/>
    <col min="4" max="5" width="13" customWidth="1"/>
    <col min="6" max="6" width="80.28515625" customWidth="1"/>
  </cols>
  <sheetData>
    <row r="1" spans="1:9" x14ac:dyDescent="0.25">
      <c r="A1" t="s">
        <v>7</v>
      </c>
    </row>
    <row r="3" spans="1:9" x14ac:dyDescent="0.25">
      <c r="A3" s="1" t="s">
        <v>6</v>
      </c>
      <c r="B3" s="1"/>
      <c r="C3" s="1"/>
      <c r="D3" s="1"/>
      <c r="E3" s="1"/>
      <c r="F3" s="1"/>
      <c r="G3" s="1"/>
      <c r="H3" s="1"/>
    </row>
    <row r="4" spans="1:9" x14ac:dyDescent="0.25">
      <c r="A4" s="1" t="s">
        <v>0</v>
      </c>
      <c r="B4" s="1" t="s">
        <v>1</v>
      </c>
      <c r="C4" s="1" t="s">
        <v>2</v>
      </c>
      <c r="D4" s="1" t="s">
        <v>66</v>
      </c>
      <c r="E4" s="1" t="s">
        <v>4</v>
      </c>
      <c r="F4" s="1" t="s">
        <v>3</v>
      </c>
      <c r="G4" s="1" t="s">
        <v>5</v>
      </c>
      <c r="H4" s="1" t="s">
        <v>4</v>
      </c>
      <c r="I4" s="1" t="s">
        <v>28</v>
      </c>
    </row>
    <row r="5" spans="1:9" x14ac:dyDescent="0.25">
      <c r="A5">
        <v>2</v>
      </c>
      <c r="B5" t="s">
        <v>8</v>
      </c>
      <c r="C5" t="s">
        <v>34</v>
      </c>
      <c r="D5">
        <v>19.2</v>
      </c>
      <c r="E5">
        <f>D5*A5</f>
        <v>38.4</v>
      </c>
      <c r="F5" s="2" t="s">
        <v>29</v>
      </c>
    </row>
    <row r="6" spans="1:9" x14ac:dyDescent="0.25">
      <c r="A6">
        <v>1</v>
      </c>
      <c r="B6" t="s">
        <v>9</v>
      </c>
      <c r="C6" t="s">
        <v>37</v>
      </c>
      <c r="D6">
        <v>0</v>
      </c>
      <c r="E6">
        <f t="shared" ref="E6:E18" si="0">D6*A6</f>
        <v>0</v>
      </c>
      <c r="F6" t="s">
        <v>53</v>
      </c>
    </row>
    <row r="7" spans="1:9" x14ac:dyDescent="0.25">
      <c r="A7">
        <v>1</v>
      </c>
      <c r="B7" t="s">
        <v>22</v>
      </c>
      <c r="C7" t="s">
        <v>38</v>
      </c>
      <c r="D7">
        <v>5</v>
      </c>
      <c r="E7">
        <f t="shared" si="0"/>
        <v>5</v>
      </c>
    </row>
    <row r="8" spans="1:9" x14ac:dyDescent="0.25">
      <c r="A8">
        <v>1</v>
      </c>
      <c r="B8" t="s">
        <v>10</v>
      </c>
      <c r="D8">
        <v>1</v>
      </c>
      <c r="E8">
        <f t="shared" si="0"/>
        <v>1</v>
      </c>
      <c r="F8" t="s">
        <v>63</v>
      </c>
    </row>
    <row r="9" spans="1:9" x14ac:dyDescent="0.25">
      <c r="A9">
        <v>1</v>
      </c>
      <c r="B9" t="s">
        <v>23</v>
      </c>
      <c r="D9">
        <v>2.5</v>
      </c>
      <c r="E9">
        <f t="shared" si="0"/>
        <v>2.5</v>
      </c>
      <c r="F9" s="2" t="s">
        <v>54</v>
      </c>
      <c r="G9" s="2" t="s">
        <v>56</v>
      </c>
    </row>
    <row r="10" spans="1:9" x14ac:dyDescent="0.25">
      <c r="A10">
        <v>1</v>
      </c>
      <c r="B10" t="s">
        <v>16</v>
      </c>
      <c r="D10">
        <v>15</v>
      </c>
      <c r="E10">
        <f t="shared" si="0"/>
        <v>15</v>
      </c>
      <c r="F10" t="s">
        <v>48</v>
      </c>
    </row>
    <row r="11" spans="1:9" x14ac:dyDescent="0.25">
      <c r="A11">
        <v>1</v>
      </c>
      <c r="B11" t="s">
        <v>20</v>
      </c>
      <c r="D11">
        <v>1.56</v>
      </c>
      <c r="E11">
        <f t="shared" si="0"/>
        <v>1.56</v>
      </c>
    </row>
    <row r="12" spans="1:9" x14ac:dyDescent="0.25">
      <c r="A12">
        <v>2</v>
      </c>
      <c r="B12" t="s">
        <v>21</v>
      </c>
      <c r="D12">
        <v>2.2200000000000002</v>
      </c>
      <c r="E12">
        <f t="shared" si="0"/>
        <v>4.4400000000000004</v>
      </c>
      <c r="F12" s="2"/>
    </row>
    <row r="13" spans="1:9" x14ac:dyDescent="0.25">
      <c r="A13">
        <v>1</v>
      </c>
      <c r="B13" t="s">
        <v>26</v>
      </c>
      <c r="C13" t="s">
        <v>85</v>
      </c>
      <c r="D13">
        <v>6</v>
      </c>
      <c r="E13">
        <f t="shared" si="0"/>
        <v>6</v>
      </c>
      <c r="F13" t="s">
        <v>83</v>
      </c>
    </row>
    <row r="14" spans="1:9" x14ac:dyDescent="0.25">
      <c r="A14">
        <v>1</v>
      </c>
      <c r="B14" t="s">
        <v>108</v>
      </c>
      <c r="E14">
        <v>0.05</v>
      </c>
    </row>
    <row r="15" spans="1:9" x14ac:dyDescent="0.25">
      <c r="A15">
        <v>2</v>
      </c>
      <c r="B15" t="s">
        <v>109</v>
      </c>
      <c r="E15">
        <v>0.75</v>
      </c>
    </row>
    <row r="16" spans="1:9" x14ac:dyDescent="0.25">
      <c r="A16">
        <v>3</v>
      </c>
      <c r="B16" t="s">
        <v>107</v>
      </c>
      <c r="E16">
        <v>2</v>
      </c>
    </row>
    <row r="17" spans="1:7" x14ac:dyDescent="0.25">
      <c r="A17">
        <v>1</v>
      </c>
      <c r="B17" t="s">
        <v>44</v>
      </c>
      <c r="C17" t="s">
        <v>45</v>
      </c>
      <c r="D17">
        <v>23.29</v>
      </c>
      <c r="E17">
        <f t="shared" si="0"/>
        <v>23.29</v>
      </c>
      <c r="F17" s="2" t="s">
        <v>43</v>
      </c>
    </row>
    <row r="18" spans="1:7" x14ac:dyDescent="0.25">
      <c r="A18">
        <v>2</v>
      </c>
      <c r="B18" t="s">
        <v>27</v>
      </c>
      <c r="D18">
        <v>0.28999999999999998</v>
      </c>
      <c r="E18">
        <f t="shared" si="0"/>
        <v>0.57999999999999996</v>
      </c>
      <c r="F18" t="s">
        <v>59</v>
      </c>
      <c r="G18" t="s">
        <v>60</v>
      </c>
    </row>
    <row r="19" spans="1:7" x14ac:dyDescent="0.25">
      <c r="A19">
        <v>1</v>
      </c>
      <c r="B19" t="s">
        <v>110</v>
      </c>
    </row>
    <row r="20" spans="1:7" x14ac:dyDescent="0.25">
      <c r="A20">
        <v>1</v>
      </c>
      <c r="B20" t="s">
        <v>111</v>
      </c>
    </row>
    <row r="21" spans="1:7" x14ac:dyDescent="0.25">
      <c r="A21">
        <v>2</v>
      </c>
      <c r="B21" t="s">
        <v>106</v>
      </c>
      <c r="E21">
        <v>1</v>
      </c>
    </row>
    <row r="22" spans="1:7" x14ac:dyDescent="0.25">
      <c r="B22" s="1" t="s">
        <v>52</v>
      </c>
      <c r="C22" s="1"/>
      <c r="D22" s="1"/>
      <c r="E22" s="1">
        <f>SUM(E5,E7,E9,E10,E11,E12,E13,E17,E18)</f>
        <v>96.77</v>
      </c>
    </row>
    <row r="23" spans="1:7" x14ac:dyDescent="0.25">
      <c r="A23">
        <v>1</v>
      </c>
      <c r="B23" t="s">
        <v>30</v>
      </c>
      <c r="C23" t="s">
        <v>35</v>
      </c>
      <c r="D23">
        <v>12</v>
      </c>
      <c r="E23">
        <f t="shared" ref="E23:E29" si="1">D23*A23</f>
        <v>12</v>
      </c>
      <c r="F23" s="2" t="s">
        <v>32</v>
      </c>
    </row>
    <row r="24" spans="1:7" x14ac:dyDescent="0.25">
      <c r="A24">
        <v>0</v>
      </c>
      <c r="B24" t="s">
        <v>31</v>
      </c>
      <c r="C24" t="s">
        <v>36</v>
      </c>
      <c r="D24">
        <v>4.97</v>
      </c>
      <c r="E24">
        <f t="shared" si="1"/>
        <v>0</v>
      </c>
      <c r="F24" s="2" t="s">
        <v>33</v>
      </c>
    </row>
    <row r="25" spans="1:7" x14ac:dyDescent="0.25">
      <c r="A25">
        <v>1</v>
      </c>
      <c r="B25" t="s">
        <v>18</v>
      </c>
      <c r="D25">
        <v>53.14</v>
      </c>
      <c r="E25">
        <f t="shared" si="1"/>
        <v>53.14</v>
      </c>
      <c r="F25" t="s">
        <v>65</v>
      </c>
      <c r="G25" t="s">
        <v>67</v>
      </c>
    </row>
    <row r="26" spans="1:7" x14ac:dyDescent="0.25">
      <c r="A26">
        <v>1</v>
      </c>
      <c r="B26" t="s">
        <v>19</v>
      </c>
      <c r="D26">
        <v>28.5</v>
      </c>
      <c r="E26">
        <f t="shared" si="1"/>
        <v>28.5</v>
      </c>
      <c r="F26" t="s">
        <v>50</v>
      </c>
      <c r="G26" t="s">
        <v>79</v>
      </c>
    </row>
    <row r="27" spans="1:7" x14ac:dyDescent="0.25">
      <c r="A27">
        <v>1</v>
      </c>
      <c r="B27" t="s">
        <v>15</v>
      </c>
      <c r="D27">
        <v>46.16</v>
      </c>
      <c r="E27">
        <f t="shared" si="1"/>
        <v>46.16</v>
      </c>
      <c r="F27" t="s">
        <v>46</v>
      </c>
    </row>
    <row r="28" spans="1:7" x14ac:dyDescent="0.25">
      <c r="A28">
        <v>1</v>
      </c>
      <c r="B28" t="s">
        <v>17</v>
      </c>
      <c r="D28">
        <v>35.89</v>
      </c>
      <c r="E28">
        <f t="shared" si="1"/>
        <v>35.89</v>
      </c>
      <c r="F28" t="s">
        <v>47</v>
      </c>
      <c r="G28" t="s">
        <v>78</v>
      </c>
    </row>
    <row r="29" spans="1:7" x14ac:dyDescent="0.25">
      <c r="A29">
        <v>1</v>
      </c>
      <c r="B29" t="s">
        <v>64</v>
      </c>
      <c r="D29">
        <v>6</v>
      </c>
      <c r="E29">
        <f t="shared" si="1"/>
        <v>6</v>
      </c>
    </row>
    <row r="30" spans="1:7" x14ac:dyDescent="0.25">
      <c r="B30" s="1" t="s">
        <v>52</v>
      </c>
      <c r="C30" s="1"/>
      <c r="D30" s="1"/>
      <c r="E30" s="1">
        <f>SUM(E22:E29)</f>
        <v>278.45999999999998</v>
      </c>
    </row>
    <row r="32" spans="1:7" x14ac:dyDescent="0.25">
      <c r="A32" s="1" t="s">
        <v>9</v>
      </c>
      <c r="B32" s="1"/>
    </row>
    <row r="33" spans="1:3" x14ac:dyDescent="0.25">
      <c r="A33" s="1" t="s">
        <v>0</v>
      </c>
      <c r="B33" s="1" t="s">
        <v>1</v>
      </c>
    </row>
    <row r="34" spans="1:3" x14ac:dyDescent="0.25">
      <c r="A34">
        <v>1</v>
      </c>
      <c r="B34" t="s">
        <v>11</v>
      </c>
    </row>
    <row r="35" spans="1:3" x14ac:dyDescent="0.25">
      <c r="A35">
        <v>1</v>
      </c>
      <c r="B35" t="s">
        <v>100</v>
      </c>
    </row>
    <row r="36" spans="1:3" x14ac:dyDescent="0.25">
      <c r="A36">
        <v>1</v>
      </c>
      <c r="B36" t="s">
        <v>101</v>
      </c>
    </row>
    <row r="37" spans="1:3" x14ac:dyDescent="0.25">
      <c r="A37">
        <v>1</v>
      </c>
      <c r="B37" t="s">
        <v>12</v>
      </c>
    </row>
    <row r="38" spans="1:3" x14ac:dyDescent="0.25">
      <c r="A38">
        <v>2</v>
      </c>
      <c r="B38" t="s">
        <v>13</v>
      </c>
    </row>
    <row r="39" spans="1:3" x14ac:dyDescent="0.25">
      <c r="A39">
        <v>1</v>
      </c>
      <c r="B39" t="s">
        <v>14</v>
      </c>
    </row>
    <row r="40" spans="1:3" x14ac:dyDescent="0.25">
      <c r="A40">
        <v>4</v>
      </c>
      <c r="B40" t="s">
        <v>99</v>
      </c>
    </row>
    <row r="41" spans="1:3" x14ac:dyDescent="0.25">
      <c r="A41">
        <v>1</v>
      </c>
      <c r="B41" t="s">
        <v>24</v>
      </c>
    </row>
    <row r="42" spans="1:3" x14ac:dyDescent="0.25">
      <c r="A42">
        <v>1</v>
      </c>
      <c r="B42" t="s">
        <v>25</v>
      </c>
    </row>
    <row r="43" spans="1:3" x14ac:dyDescent="0.25">
      <c r="A43">
        <v>1</v>
      </c>
      <c r="B43" t="s">
        <v>102</v>
      </c>
    </row>
    <row r="44" spans="1:3" x14ac:dyDescent="0.25">
      <c r="A44">
        <v>1</v>
      </c>
      <c r="B44" t="s">
        <v>103</v>
      </c>
    </row>
    <row r="45" spans="1:3" x14ac:dyDescent="0.25">
      <c r="A45">
        <v>2</v>
      </c>
      <c r="B45" t="s">
        <v>105</v>
      </c>
    </row>
    <row r="46" spans="1:3" x14ac:dyDescent="0.25">
      <c r="A46">
        <v>1</v>
      </c>
      <c r="B46" t="s">
        <v>104</v>
      </c>
    </row>
    <row r="48" spans="1:3" ht="18.75" x14ac:dyDescent="0.3">
      <c r="B48" s="3" t="s">
        <v>51</v>
      </c>
      <c r="C48">
        <v>10</v>
      </c>
    </row>
    <row r="49" spans="2:3" x14ac:dyDescent="0.25">
      <c r="B49" s="1" t="s">
        <v>1</v>
      </c>
      <c r="C49" t="s">
        <v>40</v>
      </c>
    </row>
    <row r="50" spans="2:3" x14ac:dyDescent="0.25">
      <c r="B50" t="s">
        <v>39</v>
      </c>
      <c r="C50">
        <v>100</v>
      </c>
    </row>
    <row r="51" spans="2:3" x14ac:dyDescent="0.25">
      <c r="B51" t="s">
        <v>41</v>
      </c>
      <c r="C51">
        <f>C48*4</f>
        <v>40</v>
      </c>
    </row>
    <row r="52" spans="2:3" x14ac:dyDescent="0.25">
      <c r="B52" t="s">
        <v>42</v>
      </c>
      <c r="C52">
        <f>E30*C48</f>
        <v>2784.6</v>
      </c>
    </row>
    <row r="53" spans="2:3" x14ac:dyDescent="0.25">
      <c r="B53" s="1" t="s">
        <v>52</v>
      </c>
      <c r="C53">
        <f>SUM(C50:C52)</f>
        <v>2924.6</v>
      </c>
    </row>
    <row r="67" spans="2:2" x14ac:dyDescent="0.25">
      <c r="B67" s="1" t="s">
        <v>57</v>
      </c>
    </row>
    <row r="68" spans="2:2" x14ac:dyDescent="0.25">
      <c r="B68" t="s">
        <v>58</v>
      </c>
    </row>
    <row r="69" spans="2:2" x14ac:dyDescent="0.25">
      <c r="B69" t="s">
        <v>23</v>
      </c>
    </row>
    <row r="70" spans="2:2" x14ac:dyDescent="0.25">
      <c r="B70" t="s">
        <v>62</v>
      </c>
    </row>
    <row r="71" spans="2:2" x14ac:dyDescent="0.25">
      <c r="B71" t="s">
        <v>61</v>
      </c>
    </row>
    <row r="72" spans="2:2" x14ac:dyDescent="0.25">
      <c r="B72" t="s">
        <v>68</v>
      </c>
    </row>
  </sheetData>
  <hyperlinks>
    <hyperlink ref="F5" r:id="rId1"/>
    <hyperlink ref="F9" r:id="rId2"/>
    <hyperlink ref="F17" r:id="rId3"/>
    <hyperlink ref="G9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B13" sqref="B13"/>
    </sheetView>
  </sheetViews>
  <sheetFormatPr defaultRowHeight="15" x14ac:dyDescent="0.25"/>
  <cols>
    <col min="2" max="2" width="10.42578125" customWidth="1"/>
    <col min="3" max="3" width="36.140625" customWidth="1"/>
    <col min="4" max="4" width="67.85546875" customWidth="1"/>
  </cols>
  <sheetData>
    <row r="3" spans="1:4" x14ac:dyDescent="0.25">
      <c r="A3" s="1" t="s">
        <v>69</v>
      </c>
    </row>
    <row r="4" spans="1:4" ht="30" x14ac:dyDescent="0.25">
      <c r="A4" s="1" t="s">
        <v>49</v>
      </c>
      <c r="B4" s="4" t="s">
        <v>75</v>
      </c>
      <c r="C4" s="1" t="s">
        <v>1</v>
      </c>
      <c r="D4" s="1" t="s">
        <v>72</v>
      </c>
    </row>
    <row r="5" spans="1:4" x14ac:dyDescent="0.25">
      <c r="A5">
        <v>20</v>
      </c>
      <c r="B5">
        <v>0.26400000000000001</v>
      </c>
      <c r="C5" t="s">
        <v>76</v>
      </c>
      <c r="D5" s="2" t="s">
        <v>59</v>
      </c>
    </row>
    <row r="6" spans="1:4" x14ac:dyDescent="0.25">
      <c r="A6">
        <v>10</v>
      </c>
      <c r="B6">
        <v>34</v>
      </c>
      <c r="C6" t="s">
        <v>17</v>
      </c>
      <c r="D6" t="s">
        <v>78</v>
      </c>
    </row>
    <row r="7" spans="1:4" x14ac:dyDescent="0.25">
      <c r="A7">
        <v>10</v>
      </c>
      <c r="B7">
        <v>18.989999999999998</v>
      </c>
      <c r="C7" t="s">
        <v>55</v>
      </c>
      <c r="D7" t="s">
        <v>79</v>
      </c>
    </row>
    <row r="8" spans="1:4" x14ac:dyDescent="0.25">
      <c r="A8">
        <v>10</v>
      </c>
      <c r="B8">
        <v>3.6</v>
      </c>
      <c r="C8" t="s">
        <v>77</v>
      </c>
      <c r="D8" s="2" t="s">
        <v>56</v>
      </c>
    </row>
    <row r="9" spans="1:4" x14ac:dyDescent="0.25">
      <c r="A9">
        <v>15</v>
      </c>
      <c r="B9">
        <v>5.85</v>
      </c>
      <c r="C9" t="s">
        <v>81</v>
      </c>
      <c r="D9" s="2" t="s">
        <v>80</v>
      </c>
    </row>
    <row r="10" spans="1:4" x14ac:dyDescent="0.25">
      <c r="A10">
        <v>20</v>
      </c>
      <c r="B10">
        <v>1.69</v>
      </c>
      <c r="C10" t="s">
        <v>86</v>
      </c>
      <c r="D10" s="2" t="s">
        <v>97</v>
      </c>
    </row>
    <row r="11" spans="1:4" x14ac:dyDescent="0.25">
      <c r="A11">
        <v>20</v>
      </c>
      <c r="B11">
        <v>0.05</v>
      </c>
      <c r="C11" t="s">
        <v>87</v>
      </c>
      <c r="D11" s="2" t="s">
        <v>88</v>
      </c>
    </row>
    <row r="12" spans="1:4" x14ac:dyDescent="0.25">
      <c r="A12">
        <v>5</v>
      </c>
      <c r="B12">
        <f>1.19/5</f>
        <v>0.23799999999999999</v>
      </c>
      <c r="C12" t="s">
        <v>92</v>
      </c>
      <c r="D12" s="2" t="s">
        <v>96</v>
      </c>
    </row>
    <row r="13" spans="1:4" x14ac:dyDescent="0.25">
      <c r="A13">
        <v>20</v>
      </c>
      <c r="B13">
        <v>4.2500000000000003E-2</v>
      </c>
      <c r="C13" t="s">
        <v>91</v>
      </c>
      <c r="D13" s="2" t="s">
        <v>95</v>
      </c>
    </row>
    <row r="14" spans="1:4" x14ac:dyDescent="0.25">
      <c r="A14">
        <v>25</v>
      </c>
      <c r="B14">
        <v>0.746</v>
      </c>
      <c r="C14" t="s">
        <v>93</v>
      </c>
      <c r="D14" s="2" t="s">
        <v>94</v>
      </c>
    </row>
    <row r="15" spans="1:4" x14ac:dyDescent="0.25">
      <c r="A15" s="1" t="s">
        <v>70</v>
      </c>
    </row>
    <row r="16" spans="1:4" ht="30" x14ac:dyDescent="0.25">
      <c r="A16" s="1" t="s">
        <v>49</v>
      </c>
      <c r="B16" s="4" t="s">
        <v>75</v>
      </c>
      <c r="C16" s="1" t="s">
        <v>1</v>
      </c>
      <c r="D16" s="1" t="s">
        <v>72</v>
      </c>
    </row>
    <row r="17" spans="1:4" x14ac:dyDescent="0.25">
      <c r="A17">
        <v>20</v>
      </c>
      <c r="B17">
        <v>19.2</v>
      </c>
      <c r="C17" t="s">
        <v>74</v>
      </c>
      <c r="D17" s="2" t="s">
        <v>29</v>
      </c>
    </row>
    <row r="18" spans="1:4" x14ac:dyDescent="0.25">
      <c r="A18">
        <v>20</v>
      </c>
      <c r="B18">
        <v>2.2200000000000002</v>
      </c>
      <c r="C18" t="s">
        <v>89</v>
      </c>
      <c r="D18" s="2" t="s">
        <v>82</v>
      </c>
    </row>
    <row r="19" spans="1:4" x14ac:dyDescent="0.25">
      <c r="A19">
        <v>20</v>
      </c>
      <c r="B19">
        <v>1.56</v>
      </c>
      <c r="C19" t="s">
        <v>90</v>
      </c>
      <c r="D19" t="s">
        <v>84</v>
      </c>
    </row>
    <row r="20" spans="1:4" x14ac:dyDescent="0.25">
      <c r="A20">
        <v>20</v>
      </c>
      <c r="B20">
        <v>12</v>
      </c>
      <c r="C20" t="s">
        <v>98</v>
      </c>
      <c r="D20" s="2" t="s">
        <v>32</v>
      </c>
    </row>
    <row r="21" spans="1:4" x14ac:dyDescent="0.25">
      <c r="A21" s="1" t="s">
        <v>71</v>
      </c>
    </row>
    <row r="22" spans="1:4" ht="30" x14ac:dyDescent="0.25">
      <c r="A22" s="1" t="s">
        <v>49</v>
      </c>
      <c r="B22" s="4" t="s">
        <v>75</v>
      </c>
      <c r="C22" s="1" t="s">
        <v>1</v>
      </c>
      <c r="D22" s="1" t="s">
        <v>72</v>
      </c>
    </row>
    <row r="23" spans="1:4" x14ac:dyDescent="0.25">
      <c r="A23">
        <v>10</v>
      </c>
      <c r="B23">
        <v>15</v>
      </c>
      <c r="C23" t="s">
        <v>73</v>
      </c>
      <c r="D23" s="2" t="s">
        <v>48</v>
      </c>
    </row>
  </sheetData>
  <hyperlinks>
    <hyperlink ref="D17" r:id="rId1"/>
    <hyperlink ref="D23" r:id="rId2"/>
    <hyperlink ref="D8" r:id="rId3"/>
    <hyperlink ref="D5" r:id="rId4"/>
    <hyperlink ref="D18" r:id="rId5"/>
    <hyperlink ref="D20" r:id="rId6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Robot_BOM</vt:lpstr>
      <vt:lpstr>April_Order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2014-05-14T09:19:06Z</dcterms:modified>
</cp:coreProperties>
</file>