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Fran/Downloads/"/>
    </mc:Choice>
  </mc:AlternateContent>
  <xr:revisionPtr revIDLastSave="0" documentId="8_{E2241ACD-0437-C642-93C8-3A5B2087BCBE}" xr6:coauthVersionLast="47" xr6:coauthVersionMax="47" xr10:uidLastSave="{00000000-0000-0000-0000-000000000000}"/>
  <bookViews>
    <workbookView xWindow="2120" yWindow="760" windowWidth="25080" windowHeight="15040" xr2:uid="{00000000-000D-0000-FFFF-FFFF00000000}"/>
  </bookViews>
  <sheets>
    <sheet name="Pedido total Q1-26" sheetId="1" r:id="rId1"/>
    <sheet name="Sheet1" sheetId="3" r:id="rId2"/>
    <sheet name="Hoja1" sheetId="2" r:id="rId3"/>
  </sheets>
  <definedNames>
    <definedName name="_xlnm.Print_Titles" localSheetId="0">'Pedido total Q1-26'!$15:$15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81" i="1" l="1"/>
  <c r="J181" i="1" s="1"/>
  <c r="H182" i="1"/>
  <c r="H183" i="1" s="1"/>
  <c r="G183" i="1" s="1"/>
  <c r="J183" i="1" s="1"/>
  <c r="H34" i="1"/>
  <c r="G33" i="1"/>
  <c r="J33" i="1" s="1"/>
  <c r="G182" i="1" l="1"/>
  <c r="J182" i="1" s="1"/>
  <c r="G34" i="1"/>
  <c r="J34" i="1" s="1"/>
  <c r="H35" i="1"/>
  <c r="G35" i="1" l="1"/>
  <c r="J35" i="1" s="1"/>
  <c r="H136" i="1"/>
  <c r="H176" i="1"/>
  <c r="G175" i="1"/>
  <c r="J175" i="1" s="1"/>
  <c r="H45" i="1"/>
  <c r="G44" i="1"/>
  <c r="J44" i="1" s="1"/>
  <c r="H172" i="1"/>
  <c r="H171" i="1"/>
  <c r="G170" i="1"/>
  <c r="J170" i="1" s="1"/>
  <c r="H166" i="1"/>
  <c r="H165" i="1"/>
  <c r="G164" i="1"/>
  <c r="J164" i="1" s="1"/>
  <c r="G171" i="1" l="1"/>
  <c r="J171" i="1" s="1"/>
  <c r="G172" i="1"/>
  <c r="J172" i="1" s="1"/>
  <c r="G165" i="1"/>
  <c r="J165" i="1" s="1"/>
  <c r="G166" i="1"/>
  <c r="J166" i="1" s="1"/>
  <c r="G136" i="1"/>
  <c r="J136" i="1" s="1"/>
  <c r="H46" i="1"/>
  <c r="G177" i="1"/>
  <c r="J177" i="1" s="1"/>
  <c r="H178" i="1"/>
  <c r="G176" i="1"/>
  <c r="J176" i="1" s="1"/>
  <c r="G45" i="1"/>
  <c r="J45" i="1" s="1"/>
  <c r="H173" i="1"/>
  <c r="H174" i="1"/>
  <c r="H168" i="1"/>
  <c r="H167" i="1"/>
  <c r="G168" i="1" l="1"/>
  <c r="J168" i="1" s="1"/>
  <c r="G46" i="1"/>
  <c r="J46" i="1" s="1"/>
  <c r="G178" i="1"/>
  <c r="J178" i="1" s="1"/>
  <c r="G174" i="1"/>
  <c r="J174" i="1" s="1"/>
  <c r="G173" i="1"/>
  <c r="J173" i="1" s="1"/>
  <c r="H169" i="1"/>
  <c r="G167" i="1"/>
  <c r="J167" i="1" s="1"/>
  <c r="H117" i="1"/>
  <c r="G116" i="1"/>
  <c r="J116" i="1" s="1"/>
  <c r="H180" i="1" l="1"/>
  <c r="G179" i="1"/>
  <c r="J179" i="1" s="1"/>
  <c r="G169" i="1"/>
  <c r="J169" i="1" s="1"/>
  <c r="G117" i="1"/>
  <c r="J117" i="1" s="1"/>
  <c r="H118" i="1"/>
  <c r="H120" i="1"/>
  <c r="G180" i="1" l="1"/>
  <c r="J180" i="1" s="1"/>
  <c r="H119" i="1"/>
  <c r="G120" i="1"/>
  <c r="J120" i="1" s="1"/>
  <c r="G22" i="1" l="1"/>
  <c r="G30" i="1"/>
  <c r="G36" i="1"/>
  <c r="G38" i="1"/>
  <c r="G41" i="1"/>
  <c r="G47" i="1"/>
  <c r="G54" i="1"/>
  <c r="G62" i="1"/>
  <c r="G64" i="1"/>
  <c r="G72" i="1"/>
  <c r="G76" i="1"/>
  <c r="G82" i="1"/>
  <c r="G83" i="1"/>
  <c r="G94" i="1"/>
  <c r="J91" i="1" s="1"/>
  <c r="G111" i="1"/>
  <c r="G114" i="1"/>
  <c r="G125" i="1"/>
  <c r="G131" i="1"/>
  <c r="G134" i="1"/>
  <c r="G138" i="1"/>
  <c r="J138" i="1" s="1"/>
  <c r="G141" i="1"/>
  <c r="G143" i="1"/>
  <c r="G145" i="1"/>
  <c r="G151" i="1"/>
  <c r="G153" i="1"/>
  <c r="G157" i="1"/>
  <c r="G184" i="1"/>
  <c r="H73" i="1"/>
  <c r="G121" i="1" l="1"/>
  <c r="J121" i="1" s="1"/>
  <c r="H122" i="1"/>
  <c r="H74" i="1"/>
  <c r="G73" i="1"/>
  <c r="H135" i="1"/>
  <c r="H137" i="1" l="1"/>
  <c r="G122" i="1"/>
  <c r="J122" i="1" s="1"/>
  <c r="H123" i="1"/>
  <c r="H124" i="1"/>
  <c r="G74" i="1"/>
  <c r="H75" i="1"/>
  <c r="G135" i="1"/>
  <c r="H185" i="1"/>
  <c r="H159" i="1"/>
  <c r="H158" i="1"/>
  <c r="H154" i="1"/>
  <c r="H152" i="1"/>
  <c r="H146" i="1"/>
  <c r="H144" i="1"/>
  <c r="H142" i="1"/>
  <c r="H139" i="1"/>
  <c r="H132" i="1"/>
  <c r="H126" i="1"/>
  <c r="H115" i="1"/>
  <c r="H112" i="1"/>
  <c r="H95" i="1"/>
  <c r="H84" i="1"/>
  <c r="H77" i="1"/>
  <c r="H63" i="1"/>
  <c r="H55" i="1"/>
  <c r="H56" i="1" s="1"/>
  <c r="G56" i="1" s="1"/>
  <c r="H48" i="1"/>
  <c r="H42" i="1"/>
  <c r="H39" i="1"/>
  <c r="H37" i="1"/>
  <c r="H31" i="1"/>
  <c r="H23" i="1"/>
  <c r="H17" i="1"/>
  <c r="H18" i="1" s="1"/>
  <c r="G18" i="1" s="1"/>
  <c r="G16" i="1"/>
  <c r="H19" i="1" l="1"/>
  <c r="H57" i="1"/>
  <c r="G124" i="1"/>
  <c r="J124" i="1" s="1"/>
  <c r="G137" i="1"/>
  <c r="J137" i="1" s="1"/>
  <c r="G123" i="1"/>
  <c r="J123" i="1" s="1"/>
  <c r="G75" i="1"/>
  <c r="G17" i="1"/>
  <c r="G23" i="1"/>
  <c r="G31" i="1"/>
  <c r="G37" i="1"/>
  <c r="G39" i="1"/>
  <c r="G42" i="1"/>
  <c r="G48" i="1"/>
  <c r="G55" i="1"/>
  <c r="G57" i="1"/>
  <c r="G63" i="1"/>
  <c r="G77" i="1"/>
  <c r="G146" i="1"/>
  <c r="G144" i="1"/>
  <c r="G142" i="1"/>
  <c r="G139" i="1"/>
  <c r="G132" i="1"/>
  <c r="G126" i="1"/>
  <c r="J126" i="1" s="1"/>
  <c r="G112" i="1"/>
  <c r="G84" i="1"/>
  <c r="G152" i="1"/>
  <c r="G154" i="1"/>
  <c r="G159" i="1"/>
  <c r="G158" i="1"/>
  <c r="G185" i="1"/>
  <c r="G95" i="1"/>
  <c r="G115" i="1"/>
  <c r="G119" i="1"/>
  <c r="J119" i="1" s="1"/>
  <c r="G118" i="1"/>
  <c r="J118" i="1" s="1"/>
  <c r="H20" i="1"/>
  <c r="G19" i="1"/>
  <c r="H160" i="1"/>
  <c r="H161" i="1"/>
  <c r="H155" i="1"/>
  <c r="H147" i="1"/>
  <c r="H140" i="1"/>
  <c r="H133" i="1"/>
  <c r="H128" i="1"/>
  <c r="H113" i="1"/>
  <c r="H96" i="1"/>
  <c r="H85" i="1"/>
  <c r="H78" i="1"/>
  <c r="H58" i="1"/>
  <c r="H49" i="1"/>
  <c r="H43" i="1"/>
  <c r="H50" i="1" s="1"/>
  <c r="H40" i="1"/>
  <c r="H32" i="1"/>
  <c r="H24" i="1"/>
  <c r="H65" i="1"/>
  <c r="H127" i="1"/>
  <c r="J125" i="1"/>
  <c r="G50" i="1" l="1"/>
  <c r="J50" i="1" s="1"/>
  <c r="H51" i="1"/>
  <c r="G24" i="1"/>
  <c r="G32" i="1"/>
  <c r="G40" i="1"/>
  <c r="G43" i="1"/>
  <c r="G49" i="1"/>
  <c r="G58" i="1"/>
  <c r="G78" i="1"/>
  <c r="G147" i="1"/>
  <c r="G140" i="1"/>
  <c r="G133" i="1"/>
  <c r="G127" i="1"/>
  <c r="J127" i="1" s="1"/>
  <c r="G113" i="1"/>
  <c r="G85" i="1"/>
  <c r="G155" i="1"/>
  <c r="G161" i="1"/>
  <c r="G160" i="1"/>
  <c r="G96" i="1"/>
  <c r="G128" i="1"/>
  <c r="J128" i="1" s="1"/>
  <c r="H129" i="1"/>
  <c r="H21" i="1"/>
  <c r="H28" i="1" s="1"/>
  <c r="G20" i="1"/>
  <c r="H66" i="1"/>
  <c r="G65" i="1"/>
  <c r="H162" i="1"/>
  <c r="H156" i="1"/>
  <c r="H148" i="1"/>
  <c r="H97" i="1"/>
  <c r="H86" i="1"/>
  <c r="H79" i="1"/>
  <c r="H59" i="1"/>
  <c r="H25" i="1"/>
  <c r="J38" i="1"/>
  <c r="G28" i="1" l="1"/>
  <c r="J28" i="1" s="1"/>
  <c r="H29" i="1"/>
  <c r="G29" i="1" s="1"/>
  <c r="J29" i="1" s="1"/>
  <c r="H52" i="1"/>
  <c r="G52" i="1" s="1"/>
  <c r="J52" i="1" s="1"/>
  <c r="G51" i="1"/>
  <c r="J51" i="1" s="1"/>
  <c r="H53" i="1"/>
  <c r="G53" i="1" s="1"/>
  <c r="J53" i="1" s="1"/>
  <c r="H26" i="1"/>
  <c r="H27" i="1" s="1"/>
  <c r="G21" i="1"/>
  <c r="G25" i="1"/>
  <c r="G59" i="1"/>
  <c r="G79" i="1"/>
  <c r="G148" i="1"/>
  <c r="G86" i="1"/>
  <c r="G156" i="1"/>
  <c r="G162" i="1"/>
  <c r="G97" i="1"/>
  <c r="G129" i="1"/>
  <c r="J129" i="1" s="1"/>
  <c r="H130" i="1"/>
  <c r="H67" i="1"/>
  <c r="H68" i="1" s="1"/>
  <c r="G66" i="1"/>
  <c r="H163" i="1"/>
  <c r="H149" i="1"/>
  <c r="H98" i="1"/>
  <c r="H87" i="1"/>
  <c r="H80" i="1"/>
  <c r="H60" i="1"/>
  <c r="J39" i="1"/>
  <c r="J40" i="1"/>
  <c r="J56" i="1"/>
  <c r="J72" i="1"/>
  <c r="J76" i="1"/>
  <c r="G68" i="1" l="1"/>
  <c r="H69" i="1"/>
  <c r="G27" i="1"/>
  <c r="J27" i="1" s="1"/>
  <c r="G26" i="1"/>
  <c r="J26" i="1" s="1"/>
  <c r="G60" i="1"/>
  <c r="G67" i="1"/>
  <c r="G80" i="1"/>
  <c r="G149" i="1"/>
  <c r="G87" i="1"/>
  <c r="G163" i="1"/>
  <c r="G98" i="1"/>
  <c r="G130" i="1"/>
  <c r="J130" i="1" s="1"/>
  <c r="H150" i="1"/>
  <c r="H99" i="1"/>
  <c r="H88" i="1"/>
  <c r="H81" i="1"/>
  <c r="H61" i="1"/>
  <c r="J55" i="1"/>
  <c r="J158" i="1"/>
  <c r="J160" i="1"/>
  <c r="J77" i="1"/>
  <c r="J57" i="1"/>
  <c r="J78" i="1"/>
  <c r="J58" i="1"/>
  <c r="H70" i="1" l="1"/>
  <c r="G69" i="1"/>
  <c r="J69" i="1" s="1"/>
  <c r="G61" i="1"/>
  <c r="G81" i="1"/>
  <c r="G150" i="1"/>
  <c r="G88" i="1"/>
  <c r="G99" i="1"/>
  <c r="H100" i="1"/>
  <c r="H89" i="1"/>
  <c r="J41" i="1"/>
  <c r="J79" i="1"/>
  <c r="G70" i="1" l="1"/>
  <c r="J70" i="1" s="1"/>
  <c r="H71" i="1"/>
  <c r="G71" i="1" s="1"/>
  <c r="H90" i="1"/>
  <c r="G90" i="1" s="1"/>
  <c r="J90" i="1" s="1"/>
  <c r="G89" i="1"/>
  <c r="G100" i="1"/>
  <c r="H101" i="1"/>
  <c r="H92" i="1"/>
  <c r="J42" i="1"/>
  <c r="J43" i="1"/>
  <c r="J71" i="1"/>
  <c r="J80" i="1"/>
  <c r="H91" i="1" l="1"/>
  <c r="G91" i="1" s="1"/>
  <c r="G92" i="1"/>
  <c r="G101" i="1"/>
  <c r="H102" i="1"/>
  <c r="H93" i="1"/>
  <c r="J81" i="1"/>
  <c r="G93" i="1" l="1"/>
  <c r="G102" i="1"/>
  <c r="H103" i="1"/>
  <c r="H104" i="1" l="1"/>
  <c r="G103" i="1"/>
  <c r="J88" i="1"/>
  <c r="H105" i="1" l="1"/>
  <c r="J101" i="1"/>
  <c r="H106" i="1" l="1"/>
  <c r="G104" i="1"/>
  <c r="G105" i="1"/>
  <c r="J105" i="1" s="1"/>
  <c r="J73" i="1"/>
  <c r="H107" i="1" l="1"/>
  <c r="G106" i="1"/>
  <c r="J106" i="1" s="1"/>
  <c r="J156" i="1"/>
  <c r="J185" i="1"/>
  <c r="J155" i="1"/>
  <c r="J154" i="1"/>
  <c r="J153" i="1"/>
  <c r="J64" i="1"/>
  <c r="J184" i="1"/>
  <c r="J16" i="1"/>
  <c r="J17" i="1"/>
  <c r="J18" i="1"/>
  <c r="J19" i="1"/>
  <c r="J20" i="1"/>
  <c r="J21" i="1"/>
  <c r="J22" i="1"/>
  <c r="J23" i="1"/>
  <c r="J24" i="1"/>
  <c r="J25" i="1"/>
  <c r="J30" i="1"/>
  <c r="J31" i="1"/>
  <c r="J32" i="1"/>
  <c r="J36" i="1"/>
  <c r="J37" i="1"/>
  <c r="J47" i="1"/>
  <c r="J48" i="1"/>
  <c r="J49" i="1"/>
  <c r="J54" i="1"/>
  <c r="J59" i="1"/>
  <c r="J60" i="1"/>
  <c r="J61" i="1"/>
  <c r="J62" i="1"/>
  <c r="J63" i="1"/>
  <c r="J68" i="1"/>
  <c r="J83" i="1"/>
  <c r="J84" i="1"/>
  <c r="J85" i="1"/>
  <c r="J86" i="1"/>
  <c r="J87" i="1"/>
  <c r="J89" i="1"/>
  <c r="J92" i="1"/>
  <c r="J93" i="1"/>
  <c r="J94" i="1"/>
  <c r="J95" i="1"/>
  <c r="J96" i="1"/>
  <c r="J97" i="1"/>
  <c r="J98" i="1"/>
  <c r="J99" i="1"/>
  <c r="J100" i="1"/>
  <c r="J102" i="1"/>
  <c r="J103" i="1"/>
  <c r="J104" i="1"/>
  <c r="J111" i="1"/>
  <c r="J112" i="1"/>
  <c r="J113" i="1"/>
  <c r="J114" i="1"/>
  <c r="J115" i="1"/>
  <c r="J131" i="1"/>
  <c r="J132" i="1"/>
  <c r="J133" i="1"/>
  <c r="J134" i="1"/>
  <c r="J135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7" i="1"/>
  <c r="J159" i="1"/>
  <c r="I186" i="1"/>
  <c r="H108" i="1" l="1"/>
  <c r="G107" i="1"/>
  <c r="J107" i="1" s="1"/>
  <c r="J74" i="1"/>
  <c r="J65" i="1"/>
  <c r="J161" i="1"/>
  <c r="J67" i="1"/>
  <c r="J66" i="1"/>
  <c r="H109" i="1" l="1"/>
  <c r="G108" i="1"/>
  <c r="J108" i="1" s="1"/>
  <c r="J75" i="1"/>
  <c r="J163" i="1"/>
  <c r="J162" i="1"/>
  <c r="H110" i="1" l="1"/>
  <c r="G109" i="1"/>
  <c r="J109" i="1" s="1"/>
  <c r="G110" i="1" l="1"/>
  <c r="J110" i="1" s="1"/>
  <c r="J186" i="1" s="1"/>
</calcChain>
</file>

<file path=xl/sharedStrings.xml><?xml version="1.0" encoding="utf-8"?>
<sst xmlns="http://schemas.openxmlformats.org/spreadsheetml/2006/main" count="709" uniqueCount="448">
  <si>
    <t>CHARLONE 1446 - C1427BYC - BUENOS AIRES  -  ARGENTINA  -  Tel/Fax:(+5411) 4555-6668/4553-8669</t>
  </si>
  <si>
    <t xml:space="preserve">www.bestsox.com.ar </t>
  </si>
  <si>
    <t xml:space="preserve"> FECHA </t>
  </si>
  <si>
    <t>NOTA DE PEDIDO</t>
  </si>
  <si>
    <t xml:space="preserve"> CLIENTE</t>
  </si>
  <si>
    <t xml:space="preserve"> CUIT</t>
  </si>
  <si>
    <t xml:space="preserve"> DIRECCION</t>
  </si>
  <si>
    <t xml:space="preserve"> TELEFONO</t>
  </si>
  <si>
    <t xml:space="preserve"> EXPRESO</t>
  </si>
  <si>
    <t xml:space="preserve"> DIRECCION EXPRESO</t>
  </si>
  <si>
    <t>Nombre</t>
  </si>
  <si>
    <t>Articulos VIEJOS</t>
  </si>
  <si>
    <t>Colores</t>
  </si>
  <si>
    <t>FOTOS</t>
  </si>
  <si>
    <t>Precio Sugerido Publico</t>
  </si>
  <si>
    <t>Pedidos Packs</t>
  </si>
  <si>
    <t>IMPORTE Pedidos</t>
  </si>
  <si>
    <t>Descripción:</t>
  </si>
  <si>
    <t>powder blue</t>
  </si>
  <si>
    <t>pink lady</t>
  </si>
  <si>
    <t>892570-02</t>
  </si>
  <si>
    <t>white-white</t>
  </si>
  <si>
    <t>892570-03</t>
  </si>
  <si>
    <t>pink-pink</t>
  </si>
  <si>
    <t>892570-04</t>
  </si>
  <si>
    <t>black-black</t>
  </si>
  <si>
    <t>892570-01</t>
  </si>
  <si>
    <t>new navy-Light Blue</t>
  </si>
  <si>
    <t>252392/01</t>
  </si>
  <si>
    <t>252392/03</t>
  </si>
  <si>
    <t>252392/04</t>
  </si>
  <si>
    <t>892572-01</t>
  </si>
  <si>
    <t>white-white-white</t>
  </si>
  <si>
    <t>892572-02</t>
  </si>
  <si>
    <t>black-black-black</t>
  </si>
  <si>
    <t>892572-03</t>
  </si>
  <si>
    <t>white-grey-black</t>
  </si>
  <si>
    <t xml:space="preserve">INVISIBLE SNEAKERS P x 3 </t>
  </si>
  <si>
    <t>892573-01</t>
  </si>
  <si>
    <t>892573-04</t>
  </si>
  <si>
    <t>892573-02</t>
  </si>
  <si>
    <t>SPORTS   P x 3</t>
  </si>
  <si>
    <t>892574-01</t>
  </si>
  <si>
    <t>007312/02</t>
  </si>
  <si>
    <t>892574-02</t>
  </si>
  <si>
    <t>gray-1/2 gray-dark grey</t>
  </si>
  <si>
    <t>007312/03</t>
  </si>
  <si>
    <t>892574-03</t>
  </si>
  <si>
    <t>LIFESTYLE SOCK       P x 3</t>
  </si>
  <si>
    <t>883765-02</t>
  </si>
  <si>
    <t>black-black-melange</t>
  </si>
  <si>
    <t>883765-03</t>
  </si>
  <si>
    <t>white-white-melange</t>
  </si>
  <si>
    <t>UNISEX SNEAKERS HALF TERRY  P x 3</t>
  </si>
  <si>
    <t>892576-01</t>
  </si>
  <si>
    <t>892576-03</t>
  </si>
  <si>
    <t>892576-02</t>
  </si>
  <si>
    <t>rose-white-melange</t>
  </si>
  <si>
    <t>SPORT JUNIOR   P x 3</t>
  </si>
  <si>
    <t>884491-03</t>
  </si>
  <si>
    <t>884491-05</t>
  </si>
  <si>
    <t>KID SHORT CREW  P x 3</t>
  </si>
  <si>
    <t>906110-03</t>
  </si>
  <si>
    <t>906110-04</t>
  </si>
  <si>
    <t>888022-01</t>
  </si>
  <si>
    <t>TOTALES</t>
  </si>
  <si>
    <t>LOS PRECIOS INDICADOS NO INCLUYEN I.V.A.</t>
  </si>
  <si>
    <t>ESTOS PRECIOS PUEDEN SUFRIR MODIFICACIONES FUTURAS.</t>
  </si>
  <si>
    <t xml:space="preserve">CONDICIONES DE PAGO:        </t>
  </si>
  <si>
    <t>30 dias F.F. con valores.</t>
  </si>
  <si>
    <t>CUENTAS PARA DEPOSITOS A NOMBRE DE BEST SOX S.A.</t>
  </si>
  <si>
    <t xml:space="preserve">CBU: </t>
  </si>
  <si>
    <r>
      <t>BANCO PATAGONIA</t>
    </r>
    <r>
      <rPr>
        <b/>
        <sz val="11"/>
        <rFont val="Calibri"/>
        <family val="2"/>
      </rPr>
      <t xml:space="preserve">  CTA.CTE. PESOS N* 0029-290011318-00</t>
    </r>
  </si>
  <si>
    <t xml:space="preserve">03400296 0029001131800 5 </t>
  </si>
  <si>
    <t>ENVIAR COPIA DE COMPROBANTE DE DEPOSITO por Fax o por mail.</t>
  </si>
  <si>
    <t>CONTACTOS:</t>
  </si>
  <si>
    <t>Cobranzas</t>
  </si>
  <si>
    <t>Entregas</t>
  </si>
  <si>
    <t>e-mail: infosox@bestsox.com.ar</t>
  </si>
  <si>
    <t>888022-02</t>
  </si>
  <si>
    <t>Black-grey-white</t>
  </si>
  <si>
    <t>Articulos CODIGOS</t>
  </si>
  <si>
    <t>Especial Puma Sport XXL           P x 3</t>
  </si>
  <si>
    <t>KIDS INVISIBLE SNEAKERS         P x 2</t>
  </si>
  <si>
    <t>white-white-pink</t>
  </si>
  <si>
    <t>white-1/2 gray-black</t>
  </si>
  <si>
    <t>880966-05</t>
  </si>
  <si>
    <t>880966-07</t>
  </si>
  <si>
    <t>Descripción: Soquete invisible de algodón c/ Lycra para mujer, Pack x2.  Talles 36 a 40</t>
  </si>
  <si>
    <t>Descripción: Media quarter tenis de algodón con media toalla Junior, Pack x3. Talle 34 a 38</t>
  </si>
  <si>
    <t>Blue</t>
  </si>
  <si>
    <t>881930-01</t>
  </si>
  <si>
    <t>881930-02</t>
  </si>
  <si>
    <t>e-mail: sox@bestsox.com.ar / pagos@bestsox.com.ar</t>
  </si>
  <si>
    <t>Black</t>
  </si>
  <si>
    <t>White</t>
  </si>
  <si>
    <t>906794-01</t>
  </si>
  <si>
    <t>PUMA LIFESTYLE QUARTER 2P</t>
  </si>
  <si>
    <t>906794-02</t>
  </si>
  <si>
    <t>PERFORMANCE Run Kneehight</t>
  </si>
  <si>
    <t>PERFORMANCE Sneaker</t>
  </si>
  <si>
    <t>PERFORMANCE Run Quarter</t>
  </si>
  <si>
    <t>906792-01</t>
  </si>
  <si>
    <t>906792-02</t>
  </si>
  <si>
    <t>906793-01</t>
  </si>
  <si>
    <t>906793-02</t>
  </si>
  <si>
    <t>Prism Pink</t>
  </si>
  <si>
    <t>906807-20</t>
  </si>
  <si>
    <t>906245-01</t>
  </si>
  <si>
    <t>906245-02</t>
  </si>
  <si>
    <t>Grey Melange</t>
  </si>
  <si>
    <t>906245-18</t>
  </si>
  <si>
    <t>PUMA FOOTIE P x 2</t>
  </si>
  <si>
    <t>906978-13</t>
  </si>
  <si>
    <t>Blue-grey-white</t>
  </si>
  <si>
    <t>Descripción: Soquete de running Performance de PES c/ Lycra Unisex, Pack x1. Talle 36 a 39</t>
  </si>
  <si>
    <t>Descripción: Soquete de running Performance de PES c/ Lycra Unisex, Pack x1. Talle 40 a 43</t>
  </si>
  <si>
    <t>Descripción: Media larga de running Performance de PES c/ Lycra Unisex, Pack x1. Talle 40 a 43</t>
  </si>
  <si>
    <t>Descripción: Soquete de running Performance de PES c/ Lycra , Pack x2. Talle 36 a 39</t>
  </si>
  <si>
    <t>Descripción: Soquete de running Performance de PES c/ Lycra , Pack x2. Talle 40 a 43</t>
  </si>
  <si>
    <t>Descripción: Media quarter tenis de algodón con media toalla XXL c/ Lycra, Pack x3. Talle 44 a 48</t>
  </si>
  <si>
    <t>Descripción: Media quarter tenis de algodón con media toalla niños, Pack x3. Talle 28 a 31</t>
  </si>
  <si>
    <t>Descripción: Media quarter tenis de algodón con media toalla Unisex, Pack x3. Talle40 a 43</t>
  </si>
  <si>
    <t>906807-12</t>
  </si>
  <si>
    <t>906807-15</t>
  </si>
  <si>
    <t>907032-02</t>
  </si>
  <si>
    <t>906110-01</t>
  </si>
  <si>
    <t>906978-07</t>
  </si>
  <si>
    <t>906978-03</t>
  </si>
  <si>
    <t>906978-21</t>
  </si>
  <si>
    <t>906978-16</t>
  </si>
  <si>
    <t>Talle</t>
  </si>
  <si>
    <t>Descripción: Soquete quarter de algodón c/ Lycra para niños, Pack x2. Talle 28 a 31</t>
  </si>
  <si>
    <t>883340-02</t>
  </si>
  <si>
    <t>883340-43</t>
  </si>
  <si>
    <t>883340-16</t>
  </si>
  <si>
    <t>denim blue</t>
  </si>
  <si>
    <t>PUMA KIDS INVISIBLE 3P</t>
  </si>
  <si>
    <t>906807-16</t>
  </si>
  <si>
    <r>
      <t>Descripción: Soquete</t>
    </r>
    <r>
      <rPr>
        <b/>
        <sz val="11"/>
        <color theme="1"/>
        <rFont val="Calibri"/>
        <family val="2"/>
        <scheme val="minor"/>
      </rPr>
      <t xml:space="preserve"> super invisible</t>
    </r>
    <r>
      <rPr>
        <sz val="11"/>
        <color theme="1"/>
        <rFont val="Calibri"/>
        <family val="2"/>
        <scheme val="minor"/>
      </rPr>
      <t xml:space="preserve"> de algodón c/ Lycra Unisex, Pack x2. </t>
    </r>
    <r>
      <rPr>
        <b/>
        <sz val="11"/>
        <color theme="1"/>
        <rFont val="Calibri"/>
        <family val="2"/>
        <scheme val="minor"/>
      </rPr>
      <t xml:space="preserve"> Talles 36 a 40 (T4) y 41 a 44 (T5)</t>
    </r>
  </si>
  <si>
    <r>
      <t>Descripción: Soquete quarter de algodón c/ Lycra Unisex, Pack x3.</t>
    </r>
    <r>
      <rPr>
        <b/>
        <sz val="11"/>
        <color theme="1"/>
        <rFont val="Calibri"/>
        <family val="2"/>
        <scheme val="minor"/>
      </rPr>
      <t xml:space="preserve"> Talle 36 a 39</t>
    </r>
  </si>
  <si>
    <r>
      <t xml:space="preserve">Descripción: Soquete quarter de algodón c/ Lycra Unisex, Pack x3. </t>
    </r>
    <r>
      <rPr>
        <b/>
        <sz val="11"/>
        <color theme="1"/>
        <rFont val="Calibri"/>
        <family val="2"/>
        <scheme val="minor"/>
      </rPr>
      <t>Talle 40 a 43</t>
    </r>
  </si>
  <si>
    <r>
      <t xml:space="preserve">Descripción: Soquete invisible de algodón c/ Lycra para mujer, Pack x3.  </t>
    </r>
    <r>
      <rPr>
        <b/>
        <sz val="11"/>
        <color theme="1"/>
        <rFont val="Calibri"/>
        <family val="2"/>
        <scheme val="minor"/>
      </rPr>
      <t>Talles 36 a 39</t>
    </r>
  </si>
  <si>
    <r>
      <t xml:space="preserve">Descripción: Soquete invisible de algodón c/ Lycra para varon, Pack x3. </t>
    </r>
    <r>
      <rPr>
        <b/>
        <sz val="11"/>
        <color theme="1"/>
        <rFont val="Calibri"/>
        <family val="2"/>
        <scheme val="minor"/>
      </rPr>
      <t xml:space="preserve"> Talles 36 a 39</t>
    </r>
  </si>
  <si>
    <r>
      <t xml:space="preserve">Descripción: Soquete invisible de algodón c/ Lycra Unisex, Pack x3. </t>
    </r>
    <r>
      <rPr>
        <b/>
        <sz val="11"/>
        <color theme="1"/>
        <rFont val="Calibri"/>
        <family val="2"/>
        <scheme val="minor"/>
      </rPr>
      <t>Talle 36 a 39</t>
    </r>
  </si>
  <si>
    <r>
      <t xml:space="preserve">Descripción: Soquete invisible de algodón c/ Lycra Unisex, Pack x3. </t>
    </r>
    <r>
      <rPr>
        <b/>
        <sz val="11"/>
        <color theme="1"/>
        <rFont val="Calibri"/>
        <family val="2"/>
        <scheme val="minor"/>
      </rPr>
      <t>Talle 40 a 43</t>
    </r>
  </si>
  <si>
    <t>907374-05</t>
  </si>
  <si>
    <t>Elements Sneaker pack x6</t>
  </si>
  <si>
    <t>907383-02</t>
  </si>
  <si>
    <t>white</t>
  </si>
  <si>
    <t>Descripción: soquete invisible pack x 6</t>
  </si>
  <si>
    <t>PUMA FOOTIE P x 3</t>
  </si>
  <si>
    <t>906930-01</t>
  </si>
  <si>
    <t>906930-02</t>
  </si>
  <si>
    <t>906800-01</t>
  </si>
  <si>
    <t>906800-02</t>
  </si>
  <si>
    <t>CUSHIONED SNEAKER P x 2</t>
  </si>
  <si>
    <t>906795-01</t>
  </si>
  <si>
    <t>906795-02</t>
  </si>
  <si>
    <t>TRAIN Quarter X2</t>
  </si>
  <si>
    <t>Descripción: Soquete de running Performance de PES c/ Lycra Unisex, Pack x2. Talle 36 a 39</t>
  </si>
  <si>
    <t>Descripción: Soquete de running Performance de PES c/ Lycra Unisex, Pack x2. Talle 40 a 43</t>
  </si>
  <si>
    <t>black</t>
  </si>
  <si>
    <t>EAN</t>
  </si>
  <si>
    <t>8718824617480</t>
  </si>
  <si>
    <t>8718824617527</t>
  </si>
  <si>
    <t>8718824617725</t>
  </si>
  <si>
    <t>8718824617763</t>
  </si>
  <si>
    <t>8718824269160</t>
  </si>
  <si>
    <t>8718824269191</t>
  </si>
  <si>
    <t>8718824618173</t>
  </si>
  <si>
    <t>8718824249551</t>
  </si>
  <si>
    <t>8718824249582</t>
  </si>
  <si>
    <t>907981-01</t>
  </si>
  <si>
    <t>907981-02</t>
  </si>
  <si>
    <t>PUMA UNISEX FOOTIE 2P HIGH CUT</t>
  </si>
  <si>
    <t>8720245034630</t>
  </si>
  <si>
    <t>907953-01</t>
  </si>
  <si>
    <t>907953-03</t>
  </si>
  <si>
    <t>907953-04</t>
  </si>
  <si>
    <t>black / white</t>
  </si>
  <si>
    <t>navy / grey / strong blue</t>
  </si>
  <si>
    <t>rose water</t>
  </si>
  <si>
    <t>Descripción: Soquete quarter de algodón c/ Lycra Pack x 2, para hombre (azul y negro) talles 40 a 44, para mujer (Rosa) talles 36 a 40</t>
  </si>
  <si>
    <t>907964-01</t>
  </si>
  <si>
    <t>907964-02</t>
  </si>
  <si>
    <t>907964-03</t>
  </si>
  <si>
    <t>907964-04</t>
  </si>
  <si>
    <t>blue / white</t>
  </si>
  <si>
    <t>pink / white</t>
  </si>
  <si>
    <t>PUMA CLYDE JUNIOR QUARTER 2P</t>
  </si>
  <si>
    <t>Navy</t>
  </si>
  <si>
    <t>907959-01</t>
  </si>
  <si>
    <t>907959-02</t>
  </si>
  <si>
    <t>907959-04</t>
  </si>
  <si>
    <t>PUMA EASY RIDER JUNIOR 2P</t>
  </si>
  <si>
    <t>8720245031912</t>
  </si>
  <si>
    <t>8720245031967</t>
  </si>
  <si>
    <t>8720245032063</t>
  </si>
  <si>
    <t>907947-01</t>
  </si>
  <si>
    <t>907947-02</t>
  </si>
  <si>
    <t>907947-04</t>
  </si>
  <si>
    <t>907947-03</t>
  </si>
  <si>
    <t>white / grey / black</t>
  </si>
  <si>
    <t>Descripción: Soquete sneaker de algodón c/ Lycra Pack x 2, para hombre talles 40 a 44, y para mujer talles 36 a 40</t>
  </si>
  <si>
    <t>PUMA UNISEX BWT SNEAKER 2P</t>
  </si>
  <si>
    <t>8718824311142</t>
  </si>
  <si>
    <t>PUMA WOMEN SOCK 2P</t>
  </si>
  <si>
    <t>906978-08</t>
  </si>
  <si>
    <t>906978-10</t>
  </si>
  <si>
    <t>8718824384818</t>
  </si>
  <si>
    <t>907374-26</t>
  </si>
  <si>
    <t>907374-19</t>
  </si>
  <si>
    <t>coral combo</t>
  </si>
  <si>
    <t>8718824901336</t>
  </si>
  <si>
    <t>907958-01</t>
  </si>
  <si>
    <t>907958-02</t>
  </si>
  <si>
    <t>907958-04</t>
  </si>
  <si>
    <t>8720245031738</t>
  </si>
  <si>
    <t>8720245031769</t>
  </si>
  <si>
    <t>8720245031820</t>
  </si>
  <si>
    <t>8718824249896</t>
  </si>
  <si>
    <t>8718824249902</t>
  </si>
  <si>
    <t>8718824249926</t>
  </si>
  <si>
    <t>8718824249933</t>
  </si>
  <si>
    <t>8718824269153</t>
  </si>
  <si>
    <t>8718824269184</t>
  </si>
  <si>
    <t>906807-01</t>
  </si>
  <si>
    <t>906807-03</t>
  </si>
  <si>
    <t>PUMA CREW HERITAGE STRIPE 2P UNISEX</t>
  </si>
  <si>
    <t>907944-01</t>
  </si>
  <si>
    <t>907944-02</t>
  </si>
  <si>
    <t>Descripción: Media media caña de algodón c/ toalla y Lycra Unisex, Pack x2. Talle 40 a 43</t>
  </si>
  <si>
    <t>8720245029049</t>
  </si>
  <si>
    <t>8720245029070</t>
  </si>
  <si>
    <t>28-31</t>
  </si>
  <si>
    <t>28-34</t>
  </si>
  <si>
    <t>40-43</t>
  </si>
  <si>
    <t>35-39</t>
  </si>
  <si>
    <t>36-40</t>
  </si>
  <si>
    <t>35-40</t>
  </si>
  <si>
    <t>44-48</t>
  </si>
  <si>
    <r>
      <t>BANCO SANTANDER RIO</t>
    </r>
    <r>
      <rPr>
        <b/>
        <sz val="11"/>
        <rFont val="Calibri"/>
        <family val="2"/>
      </rPr>
      <t xml:space="preserve">  CTA.UNICA PESOS N* 454-006113/9</t>
    </r>
  </si>
  <si>
    <t>072045 422000000061139 0</t>
  </si>
  <si>
    <t>Puma Sport Light Sneaker 2P</t>
  </si>
  <si>
    <t>935476-01</t>
  </si>
  <si>
    <t>935476-02</t>
  </si>
  <si>
    <t>Coral</t>
  </si>
  <si>
    <t>935476-03</t>
  </si>
  <si>
    <t>935476-05</t>
  </si>
  <si>
    <t>935476-04</t>
  </si>
  <si>
    <t>Orange</t>
  </si>
  <si>
    <t>8720245243063</t>
  </si>
  <si>
    <t>8720245243032</t>
  </si>
  <si>
    <t>8720245424608</t>
  </si>
  <si>
    <t>8720245243070</t>
  </si>
  <si>
    <t>8720245243100</t>
  </si>
  <si>
    <t>8720245243131</t>
  </si>
  <si>
    <t>PUMA WOMEN HEART SHORT SOCK 2P</t>
  </si>
  <si>
    <t>938020-03</t>
  </si>
  <si>
    <t>938020-04</t>
  </si>
  <si>
    <t>White/pink</t>
  </si>
  <si>
    <t>Grey Melange/electro</t>
  </si>
  <si>
    <t>Descripción: Soquete quarter de algodón c/ Lycra, para Mujer, Pack x2.  Talles 35 a 39</t>
  </si>
  <si>
    <t>8720245426640</t>
  </si>
  <si>
    <t>8720245426664</t>
  </si>
  <si>
    <t>PUMA BABY MINI CATS LIFESTYLE SOCK 2P</t>
  </si>
  <si>
    <t>935478-01</t>
  </si>
  <si>
    <t>935478-02</t>
  </si>
  <si>
    <t>19-24</t>
  </si>
  <si>
    <t>Descripción: Media corta de algodón c/ Lycra para bebes, Pack x2. Talle 19 a 24</t>
  </si>
  <si>
    <t>8720245243285</t>
  </si>
  <si>
    <t>8720245243322</t>
  </si>
  <si>
    <t>8720245030687</t>
  </si>
  <si>
    <t>8720245030748</t>
  </si>
  <si>
    <t>8720245030762</t>
  </si>
  <si>
    <t>Descripción: Soquete quarter de algodón c/ Toalla y Lycra Pack x 2, para hombre (azul, gris y negro) talles 40 a 44, para mujer (Rosa) talles 36 a 40</t>
  </si>
  <si>
    <t>907950-01</t>
  </si>
  <si>
    <t>907950-03</t>
  </si>
  <si>
    <t>907950-04</t>
  </si>
  <si>
    <t>basic pink</t>
  </si>
  <si>
    <t>PUMA UNISEX BWT CUSHIONED  QUARTER 2P</t>
  </si>
  <si>
    <t>Descripción: Media quarter larga de algodón c/ Lycra Unisex, Pack x2. Talle 35 a 39</t>
  </si>
  <si>
    <t>Descripción: Media media caña tenis de algodón c/ Lycra malla lisa Unisex, Pack x3. Talle 40 a 44</t>
  </si>
  <si>
    <t>8720245028523</t>
  </si>
  <si>
    <t>8720245028561</t>
  </si>
  <si>
    <t>8720245028608</t>
  </si>
  <si>
    <t>8720245028646</t>
  </si>
  <si>
    <t>907940-01</t>
  </si>
  <si>
    <t>907940-02</t>
  </si>
  <si>
    <t>907940-03</t>
  </si>
  <si>
    <t>907940-04</t>
  </si>
  <si>
    <t>navy</t>
  </si>
  <si>
    <t>PUMA CREW SOCK LIGHT 3P</t>
  </si>
  <si>
    <t>white colour combo</t>
  </si>
  <si>
    <t>906807-79</t>
  </si>
  <si>
    <t>36-39</t>
  </si>
  <si>
    <t>8720245566704</t>
  </si>
  <si>
    <t>8720245566711</t>
  </si>
  <si>
    <t>Descripción: Soquete invisible de algodón c/ Lycra, Pack x3.  Talles 36-39 y 40-43</t>
  </si>
  <si>
    <t>anthraci/l mel grey/m mel grey</t>
  </si>
  <si>
    <t>906807-14</t>
  </si>
  <si>
    <t>8718824271156</t>
  </si>
  <si>
    <t>8718824271163</t>
  </si>
  <si>
    <t>blue combo</t>
  </si>
  <si>
    <t>938372-01</t>
  </si>
  <si>
    <t>938372-02</t>
  </si>
  <si>
    <t>938372-04</t>
  </si>
  <si>
    <t>PUMA UNISEX NEW GENERATION CUSHIONED CREW 3P</t>
  </si>
  <si>
    <t xml:space="preserve">Descripción: Media media caña tenis de algodón c/ Lycra y toalla Unisex, Pack x3. Talle 36 a 39 y 40 a 43  </t>
  </si>
  <si>
    <t xml:space="preserve">Descripción: Media media tipo Quarter de algodón c/ Lycra y toalla Unisex, Pack x3. Talle 36 a 39 y 40 a 43  </t>
  </si>
  <si>
    <t>8720245566940</t>
  </si>
  <si>
    <t>8720245566957</t>
  </si>
  <si>
    <t>8720245566971</t>
  </si>
  <si>
    <t>8720245566988</t>
  </si>
  <si>
    <t>8720245567046</t>
  </si>
  <si>
    <t>8720245569477</t>
  </si>
  <si>
    <t>8720245569484</t>
  </si>
  <si>
    <t>8720245569507</t>
  </si>
  <si>
    <t>8720245569514</t>
  </si>
  <si>
    <t>8720245569569</t>
  </si>
  <si>
    <t>8720245569576</t>
  </si>
  <si>
    <t>Blue combo</t>
  </si>
  <si>
    <t>938393-01</t>
  </si>
  <si>
    <t>938393-02</t>
  </si>
  <si>
    <t>938393-04</t>
  </si>
  <si>
    <t>PUMA UNISEX NEW GENERATION CUSHIONED QUARTER 3P</t>
  </si>
  <si>
    <t>Descripción: Soquete invisible de algodón c/ Lycra para mujer, Pack x3.  Talles 36 a 39</t>
  </si>
  <si>
    <t>Descripción: Media media caña tenis de algodón c/ Lycra con media toalla Unisex, Pack x3. Talle 40 a 43</t>
  </si>
  <si>
    <t>Descripción: Soquete invisible de algodón c/ Lycra con media toalla Unisex, Pack x3. Talle 40 a 43</t>
  </si>
  <si>
    <t>Descripción: Soquete invisible de algodón c/ Lycra con media toalla Unisex, Pack x3. Talle 36 a 39</t>
  </si>
  <si>
    <t>Descripción: Soquete quarter de algodón c/ Lycra Pack x 3. Talle 28 a 34</t>
  </si>
  <si>
    <t>34-38</t>
  </si>
  <si>
    <t>950056-01</t>
  </si>
  <si>
    <t>950056-02</t>
  </si>
  <si>
    <t>950056-03</t>
  </si>
  <si>
    <t>Puma Traction Crew Sock 1P</t>
  </si>
  <si>
    <t>Descripción: Media deportiva media caña de PES c/ Lycra y Antideslizante , Pack x1. Talle 36 a 39 y 40 a 43</t>
  </si>
  <si>
    <t>Puma Padel Pro Quarter Sock 1P</t>
  </si>
  <si>
    <t>950058-01</t>
  </si>
  <si>
    <t>950058-02</t>
  </si>
  <si>
    <t>950058-04</t>
  </si>
  <si>
    <t>White/purple</t>
  </si>
  <si>
    <t>Descripción: Media tipo quarter tecnica de padel/tenis de PES c/ Lycra , Pack x1. Talle 36 a 39 y 40 a 43</t>
  </si>
  <si>
    <t>7798164845249 </t>
  </si>
  <si>
    <t>middle grey melange / pink</t>
  </si>
  <si>
    <t>8718824271095</t>
  </si>
  <si>
    <t>907950-02</t>
  </si>
  <si>
    <t>8720245030717</t>
  </si>
  <si>
    <t>white / pink</t>
  </si>
  <si>
    <t>PUMA KIDS HEART LOGO SHORT CREW 2P</t>
  </si>
  <si>
    <t>938652-04</t>
  </si>
  <si>
    <t>938652-03</t>
  </si>
  <si>
    <t>purple / white</t>
  </si>
  <si>
    <t>8720245029100</t>
  </si>
  <si>
    <t>8720245862073</t>
  </si>
  <si>
    <t>8720245862011</t>
  </si>
  <si>
    <t>white / blue</t>
  </si>
  <si>
    <t>907944-03</t>
  </si>
  <si>
    <t>8720245568074</t>
  </si>
  <si>
    <t>8720245568098</t>
  </si>
  <si>
    <t>8720245568111</t>
  </si>
  <si>
    <t>938380-01</t>
  </si>
  <si>
    <t>938380-02</t>
  </si>
  <si>
    <t>938380-03</t>
  </si>
  <si>
    <t>grey mélange</t>
  </si>
  <si>
    <t>Descripción: Media media caña de algodón c/ Lycra Unisex, Pack x3. Talle 40 a 43</t>
  </si>
  <si>
    <t>8720245860437</t>
  </si>
  <si>
    <t>8720245861250</t>
  </si>
  <si>
    <t>938643-05</t>
  </si>
  <si>
    <t>938643-08</t>
  </si>
  <si>
    <t>PUMA WOMEN HERITAGE TOE SNEAKER 2P</t>
  </si>
  <si>
    <t>PUMA WOMEN CUSHIONED SNEAKER 2P</t>
  </si>
  <si>
    <t>Descripción: Soquete corto de algodón c/ Lycra y toalla Pack x 2,  talles 36 a 40</t>
  </si>
  <si>
    <t>938382-01</t>
  </si>
  <si>
    <t>938382-03</t>
  </si>
  <si>
    <t>8720245568319</t>
  </si>
  <si>
    <t>8720245568364</t>
  </si>
  <si>
    <t>Winter Sports Kids KneeHigh Sock 1P</t>
  </si>
  <si>
    <t>Winter Sports KneeHigh Sock 1P</t>
  </si>
  <si>
    <t>27-31</t>
  </si>
  <si>
    <t>950059-01</t>
  </si>
  <si>
    <t>950059-02</t>
  </si>
  <si>
    <t>950060-01</t>
  </si>
  <si>
    <t>950060-02</t>
  </si>
  <si>
    <t>950061-01</t>
  </si>
  <si>
    <t>950061-02</t>
  </si>
  <si>
    <t>Fucsia/Violet</t>
  </si>
  <si>
    <t>Light Blue/Green</t>
  </si>
  <si>
    <t>Blue/Red</t>
  </si>
  <si>
    <t>Green/Violet</t>
  </si>
  <si>
    <t>Descripción: Media térmica de Ski de niño, Pack x1. Talle 27 a 31</t>
  </si>
  <si>
    <t>Descripción: Media térmica de Ski, Pack x1. Talle 35 a 39</t>
  </si>
  <si>
    <t>Descripción: Media térmica de Ski, Pack x1. Talle 40 a 43</t>
  </si>
  <si>
    <r>
      <t>Descripción: Soquete</t>
    </r>
    <r>
      <rPr>
        <b/>
        <sz val="11"/>
        <color theme="1"/>
        <rFont val="Calibri"/>
        <family val="2"/>
        <scheme val="minor"/>
      </rPr>
      <t xml:space="preserve"> invisible</t>
    </r>
    <r>
      <rPr>
        <sz val="11"/>
        <color theme="1"/>
        <rFont val="Calibri"/>
        <family val="2"/>
        <scheme val="minor"/>
      </rPr>
      <t xml:space="preserve"> de algodón c/ media toalla y Lycra Unisex, Pack x2. </t>
    </r>
    <r>
      <rPr>
        <b/>
        <sz val="11"/>
        <color theme="1"/>
        <rFont val="Calibri"/>
        <family val="2"/>
        <scheme val="minor"/>
      </rPr>
      <t xml:space="preserve"> Talles 35 a 39 (T4) y 40 a 43 (T5)</t>
    </r>
  </si>
  <si>
    <r>
      <t>Descripción: Media valerina</t>
    </r>
    <r>
      <rPr>
        <b/>
        <sz val="11"/>
        <color theme="1"/>
        <rFont val="Calibri"/>
        <family val="2"/>
        <scheme val="minor"/>
      </rPr>
      <t xml:space="preserve"> totalmente invisible</t>
    </r>
    <r>
      <rPr>
        <sz val="11"/>
        <color theme="1"/>
        <rFont val="Calibri"/>
        <family val="2"/>
        <scheme val="minor"/>
      </rPr>
      <t xml:space="preserve"> de algodón c/ Lycra Unisex, Pack x3.  </t>
    </r>
    <r>
      <rPr>
        <b/>
        <sz val="11"/>
        <color theme="1"/>
        <rFont val="Calibri"/>
        <family val="2"/>
        <scheme val="minor"/>
      </rPr>
      <t>Talles 35 a 39 (T4) y 40 a 43 (T5)</t>
    </r>
  </si>
  <si>
    <r>
      <t>Descripción: Media valerina</t>
    </r>
    <r>
      <rPr>
        <b/>
        <sz val="11"/>
        <color theme="1"/>
        <rFont val="Calibri"/>
        <family val="2"/>
        <scheme val="minor"/>
      </rPr>
      <t xml:space="preserve"> totalmente invisible</t>
    </r>
    <r>
      <rPr>
        <sz val="11"/>
        <color theme="1"/>
        <rFont val="Calibri"/>
        <family val="2"/>
        <scheme val="minor"/>
      </rPr>
      <t xml:space="preserve"> de algodón c/ Lycra Unisex, Pack x2.  </t>
    </r>
    <r>
      <rPr>
        <b/>
        <sz val="11"/>
        <color theme="1"/>
        <rFont val="Calibri"/>
        <family val="2"/>
        <scheme val="minor"/>
      </rPr>
      <t>Talles 35 a 39 (T4) y 40 a 43 (T5)</t>
    </r>
  </si>
  <si>
    <t>Descripción: Soquete invisible de algodón c/ Lycra, Pack x3.  Talle 40-43</t>
  </si>
  <si>
    <t>907374-02</t>
  </si>
  <si>
    <t>Q2 Febrero 2026</t>
  </si>
  <si>
    <t>Precio Retail    Q1-2026</t>
  </si>
  <si>
    <t>938624-30</t>
  </si>
  <si>
    <t>938624-27</t>
  </si>
  <si>
    <t>Emerald Ice / Fresh Water</t>
  </si>
  <si>
    <t>Neutral / Brown</t>
  </si>
  <si>
    <t>8720245792035</t>
  </si>
  <si>
    <t>8720245791687</t>
  </si>
  <si>
    <t>8720245791632</t>
  </si>
  <si>
    <t>8720245791595</t>
  </si>
  <si>
    <t>PUMA UNISEX QUARTER PLAIN 3P</t>
  </si>
  <si>
    <t>8720245791359</t>
  </si>
  <si>
    <t>White / Pink Splash</t>
  </si>
  <si>
    <t>938382-16</t>
  </si>
  <si>
    <t>8720245793537</t>
  </si>
  <si>
    <t>8720245793070</t>
  </si>
  <si>
    <t>PUMA KIDS SQUARE LOGO QUARTER 2P</t>
  </si>
  <si>
    <t>PUMA KIDS LOGO BLOCK QUARTER 2P</t>
  </si>
  <si>
    <t>White / Racing Blue / Green</t>
  </si>
  <si>
    <t>947575-01</t>
  </si>
  <si>
    <t>947576-01</t>
  </si>
  <si>
    <t>8720245792547</t>
  </si>
  <si>
    <t>8720245792790</t>
  </si>
  <si>
    <t>PUMA UNISEX LOGO CREW SOCK 3P</t>
  </si>
  <si>
    <t>947563-03</t>
  </si>
  <si>
    <t>947563-01</t>
  </si>
  <si>
    <t>Fresh Water / Emerald Ice</t>
  </si>
  <si>
    <t>8721212065565</t>
  </si>
  <si>
    <t>8721212065084</t>
  </si>
  <si>
    <t>8721212065626</t>
  </si>
  <si>
    <t>PUMA KIDS HERITAGE CREW 2P</t>
  </si>
  <si>
    <t>947829-01</t>
  </si>
  <si>
    <t>947829-02</t>
  </si>
  <si>
    <t>947829-04</t>
  </si>
  <si>
    <t>Descripción: Media media caña lisa de algodón c/ toalla y Lycra para niños, Pack x2. Talle 28 a 31</t>
  </si>
  <si>
    <t>Descripción: Media media caña lisa de algodón c/ Lycra para niños, Pack x2. Talle 28 a 31</t>
  </si>
  <si>
    <t>Descripción: Media media caña jaquard de algodón c/ Lycra para niños, Pack x2. Talle 28 a 31</t>
  </si>
  <si>
    <t>Descripción: Soquete invisible de algodón c/ Lycra para niños, Pack x2. Talle 28 a 31</t>
  </si>
  <si>
    <t>938589-32</t>
  </si>
  <si>
    <t>938589-33</t>
  </si>
  <si>
    <t>Crew Sock 6P</t>
  </si>
  <si>
    <t>938759-01</t>
  </si>
  <si>
    <t>938759-02</t>
  </si>
  <si>
    <t>938759-04</t>
  </si>
  <si>
    <t>White/Black</t>
  </si>
  <si>
    <t>8720245826334</t>
  </si>
  <si>
    <t>8720245827249</t>
  </si>
  <si>
    <t>8720245825054</t>
  </si>
  <si>
    <t>Descripción: Media  Quarter larga de algodón con toalla, tipo tenis , Pack x6. Talle 40 a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</si>
</sst>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_ * #,##0_ ;_ * \-#,##0_ ;_ * &quot;-&quot;??_ ;_ @_ 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1"/>
      <color indexed="12"/>
      <name val="Arial"/>
      <family val="2"/>
    </font>
    <font>
      <u/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rgb="FF717171"/>
      <name val="Verdana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FF0000"/>
      <name val="Verdana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0"/>
      <name val="Arial"/>
      <family val="2"/>
    </font>
    <font>
      <sz val="12"/>
      <name val="Arial Unicode MS"/>
      <family val="2"/>
      <charset val="134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rgb="FF000000"/>
      <name val="Segoe UI"/>
      <family val="2"/>
    </font>
    <font>
      <sz val="10"/>
      <color rgb="FF000000"/>
      <name val="Segoe UI"/>
    </font>
    <font>
      <sz val="10"/>
      <color rgb="FF000000"/>
      <name val="Calibri"/>
      <family val="2"/>
      <scheme val="minor"/>
    </font>
    <font>
      <sz val="11"/>
      <color rgb="FF000000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medium">
        <color auto="1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3D3D3"/>
      </left>
      <right style="thin">
        <color rgb="FFD3D3D3"/>
      </right>
      <top style="medium">
        <color indexed="64"/>
      </top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C0C0C0"/>
      </left>
      <right style="medium">
        <color indexed="64"/>
      </right>
      <top style="medium">
        <color indexed="64"/>
      </top>
      <bottom style="thin">
        <color rgb="FFC0C0C0"/>
      </bottom>
      <diagonal/>
    </border>
    <border>
      <left style="thin">
        <color rgb="FFC0C0C0"/>
      </left>
      <right style="medium">
        <color indexed="64"/>
      </right>
      <top style="thin">
        <color rgb="FFC0C0C0"/>
      </top>
      <bottom style="medium">
        <color indexed="64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medium">
        <color indexed="64"/>
      </right>
      <top style="thin">
        <color rgb="FFC0C0C0"/>
      </top>
      <bottom/>
      <diagonal/>
    </border>
    <border>
      <left style="thin">
        <color rgb="FFC0C0C0"/>
      </left>
      <right style="medium">
        <color indexed="64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rgb="FFD3D3D3"/>
      </right>
      <top style="medium">
        <color indexed="64"/>
      </top>
      <bottom style="thin">
        <color rgb="FFD3D3D3"/>
      </bottom>
      <diagonal/>
    </border>
    <border>
      <left style="medium">
        <color indexed="64"/>
      </left>
      <right style="thin">
        <color rgb="FFD3D3D3"/>
      </right>
      <top style="thin">
        <color rgb="FFD3D3D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D3D3D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D3D3D3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65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14" fontId="6" fillId="0" borderId="0" xfId="0" applyNumberFormat="1" applyFont="1"/>
    <xf numFmtId="0" fontId="7" fillId="0" borderId="0" xfId="0" applyFont="1"/>
    <xf numFmtId="0" fontId="0" fillId="0" borderId="6" xfId="0" applyBorder="1"/>
    <xf numFmtId="0" fontId="0" fillId="0" borderId="9" xfId="0" applyBorder="1"/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/>
    <xf numFmtId="0" fontId="9" fillId="0" borderId="6" xfId="0" applyFont="1" applyBorder="1"/>
    <xf numFmtId="0" fontId="9" fillId="0" borderId="0" xfId="0" applyFont="1"/>
    <xf numFmtId="164" fontId="1" fillId="0" borderId="4" xfId="2" applyFont="1" applyBorder="1"/>
    <xf numFmtId="0" fontId="0" fillId="0" borderId="2" xfId="0" applyBorder="1"/>
    <xf numFmtId="166" fontId="1" fillId="0" borderId="4" xfId="1" applyNumberFormat="1" applyFont="1" applyBorder="1" applyAlignment="1">
      <alignment horizontal="center" vertical="center"/>
    </xf>
    <xf numFmtId="0" fontId="12" fillId="0" borderId="0" xfId="0" applyFont="1"/>
    <xf numFmtId="0" fontId="10" fillId="0" borderId="0" xfId="0" applyFont="1"/>
    <xf numFmtId="0" fontId="13" fillId="0" borderId="0" xfId="0" applyFont="1" applyAlignment="1">
      <alignment horizontal="left" indent="2"/>
    </xf>
    <xf numFmtId="0" fontId="12" fillId="0" borderId="0" xfId="0" applyFont="1" applyAlignment="1">
      <alignment horizontal="left" indent="2"/>
    </xf>
    <xf numFmtId="0" fontId="12" fillId="0" borderId="0" xfId="0" applyFont="1" applyAlignment="1">
      <alignment horizontal="left"/>
    </xf>
    <xf numFmtId="0" fontId="10" fillId="0" borderId="6" xfId="0" applyFont="1" applyBorder="1" applyAlignment="1">
      <alignment vertical="center"/>
    </xf>
    <xf numFmtId="0" fontId="11" fillId="0" borderId="10" xfId="0" applyFont="1" applyBorder="1"/>
    <xf numFmtId="0" fontId="10" fillId="0" borderId="9" xfId="0" applyFont="1" applyBorder="1" applyAlignment="1">
      <alignment vertical="center"/>
    </xf>
    <xf numFmtId="0" fontId="11" fillId="0" borderId="13" xfId="0" applyFont="1" applyBorder="1"/>
    <xf numFmtId="165" fontId="1" fillId="0" borderId="5" xfId="1" applyFont="1" applyFill="1" applyBorder="1"/>
    <xf numFmtId="165" fontId="1" fillId="0" borderId="8" xfId="1" applyFont="1" applyFill="1" applyBorder="1"/>
    <xf numFmtId="165" fontId="1" fillId="0" borderId="12" xfId="1" applyFont="1" applyFill="1" applyBorder="1"/>
    <xf numFmtId="165" fontId="1" fillId="0" borderId="1" xfId="1" applyFont="1" applyFill="1" applyBorder="1"/>
    <xf numFmtId="0" fontId="10" fillId="3" borderId="0" xfId="0" applyFont="1" applyFill="1"/>
    <xf numFmtId="0" fontId="12" fillId="3" borderId="0" xfId="0" applyFont="1" applyFill="1"/>
    <xf numFmtId="0" fontId="12" fillId="4" borderId="0" xfId="0" applyFont="1" applyFill="1"/>
    <xf numFmtId="0" fontId="10" fillId="4" borderId="0" xfId="0" applyFont="1" applyFill="1"/>
    <xf numFmtId="164" fontId="1" fillId="0" borderId="5" xfId="2" applyFont="1" applyFill="1" applyBorder="1" applyAlignment="1">
      <alignment vertical="center"/>
    </xf>
    <xf numFmtId="164" fontId="1" fillId="0" borderId="8" xfId="2" applyFont="1" applyFill="1" applyBorder="1" applyAlignment="1">
      <alignment vertical="center"/>
    </xf>
    <xf numFmtId="164" fontId="1" fillId="0" borderId="11" xfId="2" applyFon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9" xfId="0" applyBorder="1" applyAlignment="1">
      <alignment vertical="center"/>
    </xf>
    <xf numFmtId="0" fontId="0" fillId="2" borderId="9" xfId="0" applyFill="1" applyBorder="1" applyAlignment="1">
      <alignment vertical="center"/>
    </xf>
    <xf numFmtId="164" fontId="1" fillId="0" borderId="6" xfId="2" applyFont="1" applyBorder="1" applyAlignment="1">
      <alignment vertical="center"/>
    </xf>
    <xf numFmtId="164" fontId="1" fillId="0" borderId="9" xfId="2" applyFont="1" applyBorder="1" applyAlignment="1">
      <alignment vertical="center"/>
    </xf>
    <xf numFmtId="164" fontId="1" fillId="0" borderId="0" xfId="2" applyFont="1" applyBorder="1" applyAlignment="1">
      <alignment vertical="center"/>
    </xf>
    <xf numFmtId="164" fontId="1" fillId="0" borderId="1" xfId="2" applyFont="1" applyBorder="1" applyAlignment="1">
      <alignment vertical="center"/>
    </xf>
    <xf numFmtId="164" fontId="1" fillId="0" borderId="7" xfId="2" applyFont="1" applyBorder="1" applyAlignment="1">
      <alignment vertical="center"/>
    </xf>
    <xf numFmtId="164" fontId="1" fillId="0" borderId="11" xfId="2" applyFont="1" applyBorder="1" applyAlignment="1">
      <alignment vertical="center"/>
    </xf>
    <xf numFmtId="164" fontId="1" fillId="0" borderId="0" xfId="2" applyFont="1" applyFill="1" applyBorder="1" applyAlignment="1">
      <alignment vertical="center"/>
    </xf>
    <xf numFmtId="164" fontId="1" fillId="0" borderId="12" xfId="2" applyFont="1" applyFill="1" applyBorder="1" applyAlignment="1">
      <alignment vertical="center"/>
    </xf>
    <xf numFmtId="165" fontId="1" fillId="0" borderId="15" xfId="1" applyFont="1" applyFill="1" applyBorder="1"/>
    <xf numFmtId="164" fontId="1" fillId="5" borderId="8" xfId="2" applyFont="1" applyFill="1" applyBorder="1" applyAlignment="1">
      <alignment vertical="center"/>
    </xf>
    <xf numFmtId="164" fontId="1" fillId="5" borderId="6" xfId="2" applyFont="1" applyFill="1" applyBorder="1" applyAlignment="1">
      <alignment vertical="center"/>
    </xf>
    <xf numFmtId="164" fontId="1" fillId="5" borderId="11" xfId="2" applyFont="1" applyFill="1" applyBorder="1" applyAlignment="1">
      <alignment vertical="center"/>
    </xf>
    <xf numFmtId="164" fontId="1" fillId="5" borderId="9" xfId="2" applyFont="1" applyFill="1" applyBorder="1" applyAlignment="1">
      <alignment vertical="center"/>
    </xf>
    <xf numFmtId="165" fontId="1" fillId="0" borderId="11" xfId="1" applyFont="1" applyFill="1" applyBorder="1"/>
    <xf numFmtId="0" fontId="8" fillId="0" borderId="0" xfId="0" applyFont="1"/>
    <xf numFmtId="0" fontId="0" fillId="0" borderId="11" xfId="0" applyBorder="1"/>
    <xf numFmtId="0" fontId="0" fillId="0" borderId="15" xfId="0" applyBorder="1"/>
    <xf numFmtId="165" fontId="1" fillId="5" borderId="5" xfId="1" applyFont="1" applyFill="1" applyBorder="1"/>
    <xf numFmtId="0" fontId="8" fillId="0" borderId="9" xfId="0" applyFont="1" applyBorder="1"/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0" fillId="0" borderId="0" xfId="0" applyProtection="1">
      <protection locked="0"/>
    </xf>
    <xf numFmtId="0" fontId="6" fillId="0" borderId="0" xfId="2" applyNumberFormat="1" applyFont="1" applyBorder="1" applyAlignment="1" applyProtection="1">
      <protection locked="0"/>
    </xf>
    <xf numFmtId="0" fontId="0" fillId="0" borderId="2" xfId="0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164" fontId="1" fillId="0" borderId="5" xfId="2" applyFont="1" applyFill="1" applyBorder="1" applyAlignment="1" applyProtection="1">
      <alignment vertical="center"/>
      <protection locked="0"/>
    </xf>
    <xf numFmtId="165" fontId="1" fillId="0" borderId="5" xfId="1" applyFont="1" applyFill="1" applyBorder="1" applyProtection="1">
      <protection locked="0"/>
    </xf>
    <xf numFmtId="164" fontId="1" fillId="0" borderId="6" xfId="2" applyFont="1" applyBorder="1" applyAlignment="1" applyProtection="1">
      <alignment vertical="center"/>
      <protection locked="0"/>
    </xf>
    <xf numFmtId="164" fontId="1" fillId="0" borderId="8" xfId="2" applyFont="1" applyFill="1" applyBorder="1" applyAlignment="1" applyProtection="1">
      <alignment vertical="center"/>
      <protection locked="0"/>
    </xf>
    <xf numFmtId="165" fontId="1" fillId="0" borderId="8" xfId="1" applyFont="1" applyFill="1" applyBorder="1" applyProtection="1">
      <protection locked="0"/>
    </xf>
    <xf numFmtId="0" fontId="0" fillId="0" borderId="6" xfId="0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9" xfId="0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0" fillId="0" borderId="6" xfId="0" applyBorder="1" applyProtection="1">
      <protection locked="0"/>
    </xf>
    <xf numFmtId="0" fontId="8" fillId="0" borderId="0" xfId="0" applyFont="1" applyProtection="1">
      <protection locked="0"/>
    </xf>
    <xf numFmtId="164" fontId="1" fillId="0" borderId="11" xfId="2" applyFont="1" applyFill="1" applyBorder="1" applyAlignment="1" applyProtection="1">
      <alignment vertical="center"/>
      <protection locked="0"/>
    </xf>
    <xf numFmtId="165" fontId="1" fillId="0" borderId="12" xfId="1" applyFont="1" applyFill="1" applyBorder="1" applyProtection="1">
      <protection locked="0"/>
    </xf>
    <xf numFmtId="164" fontId="1" fillId="0" borderId="0" xfId="2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164" fontId="1" fillId="0" borderId="6" xfId="2" applyFont="1" applyFill="1" applyBorder="1" applyAlignment="1" applyProtection="1">
      <alignment vertical="center"/>
      <protection locked="0"/>
    </xf>
    <xf numFmtId="164" fontId="1" fillId="0" borderId="9" xfId="2" applyFont="1" applyFill="1" applyBorder="1" applyAlignment="1" applyProtection="1">
      <alignment vertical="center"/>
      <protection locked="0"/>
    </xf>
    <xf numFmtId="165" fontId="1" fillId="0" borderId="1" xfId="1" applyFont="1" applyFill="1" applyBorder="1" applyProtection="1">
      <protection locked="0"/>
    </xf>
    <xf numFmtId="0" fontId="0" fillId="0" borderId="15" xfId="0" applyBorder="1" applyProtection="1">
      <protection locked="0"/>
    </xf>
    <xf numFmtId="164" fontId="1" fillId="0" borderId="12" xfId="2" applyFont="1" applyFill="1" applyBorder="1" applyAlignment="1" applyProtection="1">
      <alignment vertical="center"/>
      <protection locked="0"/>
    </xf>
    <xf numFmtId="165" fontId="1" fillId="0" borderId="11" xfId="1" applyFont="1" applyFill="1" applyBorder="1" applyProtection="1">
      <protection locked="0"/>
    </xf>
    <xf numFmtId="165" fontId="1" fillId="0" borderId="7" xfId="1" applyFont="1" applyFill="1" applyBorder="1" applyProtection="1">
      <protection locked="0"/>
    </xf>
    <xf numFmtId="164" fontId="1" fillId="0" borderId="10" xfId="2" applyFont="1" applyFill="1" applyBorder="1" applyAlignment="1" applyProtection="1">
      <alignment vertical="center"/>
      <protection locked="0"/>
    </xf>
    <xf numFmtId="164" fontId="1" fillId="0" borderId="0" xfId="2" applyFont="1" applyFill="1" applyBorder="1" applyAlignment="1" applyProtection="1">
      <alignment vertical="center"/>
      <protection locked="0"/>
    </xf>
    <xf numFmtId="165" fontId="1" fillId="0" borderId="10" xfId="1" applyFont="1" applyFill="1" applyBorder="1"/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4" xfId="0" applyBorder="1" applyAlignment="1" applyProtection="1">
      <alignment horizontal="center" vertical="center" wrapText="1"/>
      <protection locked="0"/>
    </xf>
    <xf numFmtId="0" fontId="0" fillId="0" borderId="19" xfId="0" applyBorder="1" applyAlignment="1">
      <alignment vertical="center"/>
    </xf>
    <xf numFmtId="164" fontId="1" fillId="0" borderId="21" xfId="2" applyFont="1" applyFill="1" applyBorder="1" applyAlignment="1">
      <alignment vertical="center"/>
    </xf>
    <xf numFmtId="165" fontId="1" fillId="0" borderId="21" xfId="1" applyFont="1" applyFill="1" applyBorder="1"/>
    <xf numFmtId="164" fontId="1" fillId="0" borderId="6" xfId="2" applyFont="1" applyFill="1" applyBorder="1" applyAlignment="1">
      <alignment vertical="center"/>
    </xf>
    <xf numFmtId="164" fontId="1" fillId="0" borderId="19" xfId="2" applyFont="1" applyFill="1" applyBorder="1" applyAlignment="1">
      <alignment vertical="center"/>
    </xf>
    <xf numFmtId="164" fontId="1" fillId="0" borderId="9" xfId="2" applyFont="1" applyFill="1" applyBorder="1" applyAlignment="1">
      <alignment vertical="center"/>
    </xf>
    <xf numFmtId="164" fontId="1" fillId="0" borderId="13" xfId="2" applyFont="1" applyFill="1" applyBorder="1" applyAlignment="1" applyProtection="1">
      <alignment vertical="center"/>
      <protection locked="0"/>
    </xf>
    <xf numFmtId="164" fontId="1" fillId="0" borderId="18" xfId="2" applyFont="1" applyFill="1" applyBorder="1" applyAlignment="1" applyProtection="1">
      <alignment vertical="center"/>
      <protection locked="0"/>
    </xf>
    <xf numFmtId="164" fontId="1" fillId="0" borderId="15" xfId="2" applyFont="1" applyFill="1" applyBorder="1" applyAlignment="1" applyProtection="1">
      <alignment vertical="center"/>
      <protection locked="0"/>
    </xf>
    <xf numFmtId="164" fontId="1" fillId="5" borderId="2" xfId="2" applyFont="1" applyFill="1" applyBorder="1" applyAlignment="1">
      <alignment vertical="center"/>
    </xf>
    <xf numFmtId="164" fontId="1" fillId="5" borderId="0" xfId="2" applyFont="1" applyFill="1" applyBorder="1" applyAlignment="1" applyProtection="1">
      <alignment vertical="center"/>
      <protection locked="0"/>
    </xf>
    <xf numFmtId="165" fontId="1" fillId="5" borderId="12" xfId="1" applyFont="1" applyFill="1" applyBorder="1" applyProtection="1">
      <protection locked="0"/>
    </xf>
    <xf numFmtId="0" fontId="0" fillId="5" borderId="22" xfId="0" applyFill="1" applyBorder="1" applyAlignment="1" applyProtection="1">
      <alignment vertical="center"/>
      <protection locked="0"/>
    </xf>
    <xf numFmtId="0" fontId="0" fillId="5" borderId="16" xfId="0" applyFill="1" applyBorder="1" applyAlignment="1" applyProtection="1">
      <alignment vertical="center"/>
      <protection locked="0"/>
    </xf>
    <xf numFmtId="0" fontId="0" fillId="3" borderId="6" xfId="0" applyFill="1" applyBorder="1" applyAlignment="1" applyProtection="1">
      <alignment vertical="center"/>
      <protection locked="0"/>
    </xf>
    <xf numFmtId="164" fontId="1" fillId="3" borderId="0" xfId="2" applyFont="1" applyFill="1" applyBorder="1" applyAlignment="1" applyProtection="1">
      <alignment vertical="center"/>
      <protection locked="0"/>
    </xf>
    <xf numFmtId="165" fontId="1" fillId="3" borderId="8" xfId="1" applyFont="1" applyFill="1" applyBorder="1" applyProtection="1"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9" xfId="0" applyFill="1" applyBorder="1" applyProtection="1">
      <protection locked="0"/>
    </xf>
    <xf numFmtId="164" fontId="1" fillId="3" borderId="9" xfId="2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164" fontId="2" fillId="0" borderId="0" xfId="2" applyFont="1" applyAlignment="1">
      <alignment horizontal="center"/>
    </xf>
    <xf numFmtId="164" fontId="0" fillId="0" borderId="0" xfId="2" applyFont="1"/>
    <xf numFmtId="164" fontId="7" fillId="0" borderId="0" xfId="2" applyFont="1" applyBorder="1" applyProtection="1">
      <protection locked="0"/>
    </xf>
    <xf numFmtId="164" fontId="6" fillId="0" borderId="0" xfId="2" applyFont="1" applyBorder="1" applyAlignment="1" applyProtection="1">
      <protection locked="0"/>
    </xf>
    <xf numFmtId="164" fontId="0" fillId="0" borderId="0" xfId="2" applyFont="1" applyProtection="1">
      <protection locked="0"/>
    </xf>
    <xf numFmtId="164" fontId="0" fillId="0" borderId="4" xfId="2" applyFont="1" applyBorder="1" applyAlignment="1" applyProtection="1">
      <alignment horizontal="center" wrapText="1"/>
      <protection locked="0"/>
    </xf>
    <xf numFmtId="164" fontId="0" fillId="0" borderId="9" xfId="2" applyFont="1" applyBorder="1" applyAlignment="1" applyProtection="1">
      <alignment vertical="center"/>
      <protection locked="0"/>
    </xf>
    <xf numFmtId="164" fontId="0" fillId="0" borderId="14" xfId="2" applyFont="1" applyBorder="1"/>
    <xf numFmtId="164" fontId="12" fillId="0" borderId="0" xfId="2" applyFont="1" applyAlignment="1">
      <alignment horizontal="center"/>
    </xf>
    <xf numFmtId="164" fontId="15" fillId="0" borderId="0" xfId="2" applyFont="1"/>
    <xf numFmtId="0" fontId="19" fillId="0" borderId="23" xfId="0" applyFont="1" applyBorder="1" applyAlignment="1">
      <alignment vertical="top" wrapText="1" readingOrder="1"/>
    </xf>
    <xf numFmtId="0" fontId="19" fillId="0" borderId="30" xfId="0" applyFont="1" applyBorder="1" applyAlignment="1">
      <alignment vertical="top" wrapText="1" readingOrder="1"/>
    </xf>
    <xf numFmtId="0" fontId="0" fillId="5" borderId="0" xfId="0" applyFill="1" applyAlignment="1">
      <alignment horizontal="center" vertical="center" wrapText="1"/>
    </xf>
    <xf numFmtId="0" fontId="19" fillId="0" borderId="28" xfId="0" applyFont="1" applyBorder="1" applyAlignment="1">
      <alignment vertical="top" wrapText="1" readingOrder="1"/>
    </xf>
    <xf numFmtId="0" fontId="19" fillId="0" borderId="31" xfId="0" applyFont="1" applyBorder="1" applyAlignment="1">
      <alignment vertical="top" wrapText="1" readingOrder="1"/>
    </xf>
    <xf numFmtId="0" fontId="23" fillId="0" borderId="32" xfId="0" applyFont="1" applyBorder="1" applyAlignment="1">
      <alignment vertical="top" wrapText="1"/>
    </xf>
    <xf numFmtId="0" fontId="23" fillId="0" borderId="36" xfId="0" applyFont="1" applyBorder="1" applyAlignment="1">
      <alignment vertical="top" wrapText="1"/>
    </xf>
    <xf numFmtId="0" fontId="0" fillId="8" borderId="0" xfId="0" applyFill="1" applyAlignment="1">
      <alignment horizontal="left" vertical="center" wrapText="1"/>
    </xf>
    <xf numFmtId="0" fontId="0" fillId="8" borderId="0" xfId="0" applyFill="1" applyAlignment="1" applyProtection="1">
      <alignment vertical="center"/>
      <protection locked="0"/>
    </xf>
    <xf numFmtId="164" fontId="1" fillId="8" borderId="5" xfId="2" applyFont="1" applyFill="1" applyBorder="1" applyAlignment="1" applyProtection="1">
      <alignment vertical="center"/>
      <protection locked="0"/>
    </xf>
    <xf numFmtId="165" fontId="1" fillId="8" borderId="5" xfId="1" applyFont="1" applyFill="1" applyBorder="1" applyProtection="1">
      <protection locked="0"/>
    </xf>
    <xf numFmtId="164" fontId="1" fillId="8" borderId="12" xfId="2" applyFont="1" applyFill="1" applyBorder="1" applyAlignment="1" applyProtection="1">
      <alignment vertical="center"/>
      <protection locked="0"/>
    </xf>
    <xf numFmtId="165" fontId="1" fillId="8" borderId="12" xfId="1" applyFont="1" applyFill="1" applyBorder="1" applyProtection="1">
      <protection locked="0"/>
    </xf>
    <xf numFmtId="164" fontId="1" fillId="8" borderId="8" xfId="2" applyFont="1" applyFill="1" applyBorder="1" applyAlignment="1" applyProtection="1">
      <alignment vertical="center"/>
      <protection locked="0"/>
    </xf>
    <xf numFmtId="165" fontId="1" fillId="8" borderId="8" xfId="1" applyFont="1" applyFill="1" applyBorder="1" applyProtection="1">
      <protection locked="0"/>
    </xf>
    <xf numFmtId="0" fontId="0" fillId="8" borderId="6" xfId="0" applyFill="1" applyBorder="1" applyAlignment="1">
      <alignment horizontal="left" vertical="center" wrapText="1"/>
    </xf>
    <xf numFmtId="0" fontId="0" fillId="8" borderId="6" xfId="0" applyFill="1" applyBorder="1" applyAlignment="1" applyProtection="1">
      <alignment vertical="center"/>
      <protection locked="0"/>
    </xf>
    <xf numFmtId="164" fontId="1" fillId="8" borderId="5" xfId="2" applyFont="1" applyFill="1" applyBorder="1" applyAlignment="1">
      <alignment vertical="center"/>
    </xf>
    <xf numFmtId="164" fontId="1" fillId="8" borderId="6" xfId="2" applyFont="1" applyFill="1" applyBorder="1" applyAlignment="1" applyProtection="1">
      <alignment vertical="center"/>
      <protection locked="0"/>
    </xf>
    <xf numFmtId="164" fontId="1" fillId="8" borderId="9" xfId="2" applyFont="1" applyFill="1" applyBorder="1" applyAlignment="1" applyProtection="1">
      <alignment vertical="center"/>
      <protection locked="0"/>
    </xf>
    <xf numFmtId="0" fontId="0" fillId="8" borderId="0" xfId="0" applyFill="1" applyProtection="1">
      <protection locked="0"/>
    </xf>
    <xf numFmtId="165" fontId="1" fillId="8" borderId="1" xfId="1" applyFont="1" applyFill="1" applyBorder="1" applyProtection="1">
      <protection locked="0"/>
    </xf>
    <xf numFmtId="165" fontId="1" fillId="8" borderId="11" xfId="1" applyFont="1" applyFill="1" applyBorder="1" applyProtection="1">
      <protection locked="0"/>
    </xf>
    <xf numFmtId="0" fontId="0" fillId="8" borderId="13" xfId="0" applyFill="1" applyBorder="1"/>
    <xf numFmtId="165" fontId="1" fillId="8" borderId="7" xfId="1" applyFont="1" applyFill="1" applyBorder="1" applyProtection="1">
      <protection locked="0"/>
    </xf>
    <xf numFmtId="0" fontId="0" fillId="8" borderId="10" xfId="0" applyFill="1" applyBorder="1" applyProtection="1">
      <protection locked="0"/>
    </xf>
    <xf numFmtId="0" fontId="0" fillId="8" borderId="15" xfId="0" applyFill="1" applyBorder="1" applyProtection="1">
      <protection locked="0"/>
    </xf>
    <xf numFmtId="0" fontId="0" fillId="8" borderId="6" xfId="0" applyFill="1" applyBorder="1" applyAlignment="1">
      <alignment horizontal="center" vertical="center" wrapText="1"/>
    </xf>
    <xf numFmtId="0" fontId="0" fillId="8" borderId="6" xfId="0" applyFill="1" applyBorder="1" applyAlignment="1">
      <alignment vertical="center"/>
    </xf>
    <xf numFmtId="164" fontId="1" fillId="8" borderId="11" xfId="2" applyFont="1" applyFill="1" applyBorder="1" applyAlignment="1">
      <alignment vertical="center"/>
    </xf>
    <xf numFmtId="165" fontId="1" fillId="8" borderId="5" xfId="1" applyFont="1" applyFill="1" applyBorder="1"/>
    <xf numFmtId="164" fontId="1" fillId="8" borderId="6" xfId="2" applyFont="1" applyFill="1" applyBorder="1" applyAlignment="1">
      <alignment vertical="center"/>
    </xf>
    <xf numFmtId="165" fontId="1" fillId="8" borderId="12" xfId="1" applyFont="1" applyFill="1" applyBorder="1"/>
    <xf numFmtId="164" fontId="1" fillId="8" borderId="0" xfId="2" applyFont="1" applyFill="1" applyBorder="1" applyAlignment="1">
      <alignment vertical="center"/>
    </xf>
    <xf numFmtId="164" fontId="1" fillId="8" borderId="8" xfId="2" applyFont="1" applyFill="1" applyBorder="1" applyAlignment="1">
      <alignment vertical="center"/>
    </xf>
    <xf numFmtId="164" fontId="2" fillId="0" borderId="0" xfId="2" applyFont="1" applyFill="1" applyAlignment="1">
      <alignment horizontal="center"/>
    </xf>
    <xf numFmtId="164" fontId="0" fillId="0" borderId="0" xfId="2" applyFont="1" applyFill="1"/>
    <xf numFmtId="164" fontId="7" fillId="0" borderId="0" xfId="2" applyFont="1" applyFill="1" applyBorder="1"/>
    <xf numFmtId="164" fontId="6" fillId="0" borderId="0" xfId="2" applyFont="1" applyFill="1" applyBorder="1" applyAlignment="1" applyProtection="1">
      <alignment horizontal="center"/>
      <protection locked="0"/>
    </xf>
    <xf numFmtId="164" fontId="6" fillId="0" borderId="0" xfId="2" applyFont="1" applyFill="1" applyBorder="1" applyAlignment="1" applyProtection="1">
      <protection locked="0"/>
    </xf>
    <xf numFmtId="164" fontId="0" fillId="0" borderId="0" xfId="2" applyFont="1" applyFill="1" applyProtection="1">
      <protection locked="0"/>
    </xf>
    <xf numFmtId="164" fontId="0" fillId="0" borderId="3" xfId="2" applyFont="1" applyFill="1" applyBorder="1" applyAlignment="1" applyProtection="1">
      <alignment horizontal="center" wrapText="1"/>
      <protection locked="0"/>
    </xf>
    <xf numFmtId="164" fontId="0" fillId="0" borderId="2" xfId="2" applyFont="1" applyFill="1" applyBorder="1"/>
    <xf numFmtId="164" fontId="10" fillId="0" borderId="0" xfId="2" applyFont="1" applyFill="1"/>
    <xf numFmtId="164" fontId="12" fillId="0" borderId="0" xfId="2" applyFont="1" applyFill="1"/>
    <xf numFmtId="164" fontId="12" fillId="0" borderId="0" xfId="2" applyFont="1" applyFill="1" applyAlignment="1">
      <alignment horizontal="right"/>
    </xf>
    <xf numFmtId="164" fontId="12" fillId="0" borderId="0" xfId="2" applyFont="1" applyFill="1" applyAlignment="1">
      <alignment horizontal="left"/>
    </xf>
    <xf numFmtId="0" fontId="0" fillId="5" borderId="6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top" wrapText="1"/>
    </xf>
    <xf numFmtId="0" fontId="0" fillId="8" borderId="6" xfId="0" applyFill="1" applyBorder="1" applyAlignment="1">
      <alignment horizontal="center" vertical="top" wrapText="1"/>
    </xf>
    <xf numFmtId="0" fontId="0" fillId="5" borderId="9" xfId="0" applyFill="1" applyBorder="1" applyAlignment="1">
      <alignment horizontal="center" vertical="center" wrapText="1"/>
    </xf>
    <xf numFmtId="0" fontId="0" fillId="5" borderId="6" xfId="0" applyFill="1" applyBorder="1" applyAlignment="1">
      <alignment vertical="center"/>
    </xf>
    <xf numFmtId="0" fontId="23" fillId="5" borderId="29" xfId="0" applyFont="1" applyFill="1" applyBorder="1" applyAlignment="1">
      <alignment vertical="top" wrapText="1"/>
    </xf>
    <xf numFmtId="164" fontId="1" fillId="5" borderId="5" xfId="2" applyFont="1" applyFill="1" applyBorder="1" applyAlignment="1" applyProtection="1">
      <alignment vertical="center"/>
      <protection locked="0"/>
    </xf>
    <xf numFmtId="0" fontId="0" fillId="5" borderId="0" xfId="0" applyFill="1" applyAlignment="1">
      <alignment vertical="center"/>
    </xf>
    <xf numFmtId="165" fontId="1" fillId="5" borderId="12" xfId="1" applyFont="1" applyFill="1" applyBorder="1"/>
    <xf numFmtId="164" fontId="1" fillId="5" borderId="0" xfId="2" applyFont="1" applyFill="1" applyBorder="1" applyAlignment="1">
      <alignment vertical="center"/>
    </xf>
    <xf numFmtId="0" fontId="15" fillId="5" borderId="0" xfId="0" applyFont="1" applyFill="1" applyAlignment="1">
      <alignment vertical="center"/>
    </xf>
    <xf numFmtId="0" fontId="19" fillId="5" borderId="25" xfId="0" applyFont="1" applyFill="1" applyBorder="1" applyAlignment="1">
      <alignment vertical="center" wrapText="1" readingOrder="1"/>
    </xf>
    <xf numFmtId="0" fontId="15" fillId="5" borderId="9" xfId="0" applyFont="1" applyFill="1" applyBorder="1" applyAlignment="1">
      <alignment vertical="center"/>
    </xf>
    <xf numFmtId="0" fontId="19" fillId="5" borderId="25" xfId="0" applyFont="1" applyFill="1" applyBorder="1" applyAlignment="1">
      <alignment vertical="top" wrapText="1" readingOrder="1"/>
    </xf>
    <xf numFmtId="0" fontId="8" fillId="5" borderId="0" xfId="0" applyFont="1" applyFill="1"/>
    <xf numFmtId="164" fontId="1" fillId="5" borderId="12" xfId="2" applyFont="1" applyFill="1" applyBorder="1" applyAlignment="1">
      <alignment vertical="center"/>
    </xf>
    <xf numFmtId="165" fontId="1" fillId="5" borderId="15" xfId="1" applyFont="1" applyFill="1" applyBorder="1"/>
    <xf numFmtId="0" fontId="0" fillId="5" borderId="9" xfId="0" applyFill="1" applyBorder="1" applyAlignment="1">
      <alignment vertical="center"/>
    </xf>
    <xf numFmtId="0" fontId="8" fillId="5" borderId="9" xfId="0" applyFont="1" applyFill="1" applyBorder="1"/>
    <xf numFmtId="165" fontId="1" fillId="5" borderId="13" xfId="1" applyFont="1" applyFill="1" applyBorder="1"/>
    <xf numFmtId="0" fontId="19" fillId="5" borderId="34" xfId="0" applyFont="1" applyFill="1" applyBorder="1" applyAlignment="1">
      <alignment vertical="top" wrapText="1" readingOrder="1"/>
    </xf>
    <xf numFmtId="0" fontId="23" fillId="5" borderId="35" xfId="0" applyFont="1" applyFill="1" applyBorder="1" applyAlignment="1">
      <alignment vertical="top" wrapText="1"/>
    </xf>
    <xf numFmtId="0" fontId="0" fillId="8" borderId="10" xfId="0" applyFill="1" applyBorder="1"/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vertical="center"/>
    </xf>
    <xf numFmtId="0" fontId="0" fillId="8" borderId="15" xfId="0" applyFill="1" applyBorder="1"/>
    <xf numFmtId="0" fontId="0" fillId="8" borderId="9" xfId="0" applyFill="1" applyBorder="1" applyAlignment="1">
      <alignment horizontal="center" vertical="center" wrapText="1"/>
    </xf>
    <xf numFmtId="0" fontId="0" fillId="8" borderId="9" xfId="0" applyFill="1" applyBorder="1" applyAlignment="1">
      <alignment vertical="center"/>
    </xf>
    <xf numFmtId="164" fontId="1" fillId="5" borderId="3" xfId="2" applyFont="1" applyFill="1" applyBorder="1" applyAlignment="1">
      <alignment vertical="center"/>
    </xf>
    <xf numFmtId="165" fontId="1" fillId="3" borderId="12" xfId="1" applyFont="1" applyFill="1" applyBorder="1" applyProtection="1">
      <protection locked="0"/>
    </xf>
    <xf numFmtId="165" fontId="1" fillId="5" borderId="1" xfId="1" applyFont="1" applyFill="1" applyBorder="1" applyProtection="1">
      <protection locked="0"/>
    </xf>
    <xf numFmtId="164" fontId="1" fillId="5" borderId="10" xfId="2" applyFont="1" applyFill="1" applyBorder="1" applyAlignment="1" applyProtection="1">
      <alignment vertical="center"/>
      <protection locked="0"/>
    </xf>
    <xf numFmtId="165" fontId="1" fillId="5" borderId="11" xfId="1" applyFont="1" applyFill="1" applyBorder="1" applyProtection="1">
      <protection locked="0"/>
    </xf>
    <xf numFmtId="164" fontId="1" fillId="5" borderId="15" xfId="2" applyFont="1" applyFill="1" applyBorder="1" applyAlignment="1" applyProtection="1">
      <alignment vertical="center"/>
      <protection locked="0"/>
    </xf>
    <xf numFmtId="165" fontId="1" fillId="5" borderId="7" xfId="1" applyFont="1" applyFill="1" applyBorder="1" applyProtection="1">
      <protection locked="0"/>
    </xf>
    <xf numFmtId="165" fontId="1" fillId="5" borderId="5" xfId="1" applyFont="1" applyFill="1" applyBorder="1" applyProtection="1">
      <protection locked="0"/>
    </xf>
    <xf numFmtId="0" fontId="0" fillId="5" borderId="2" xfId="0" applyFill="1" applyBorder="1" applyAlignment="1" applyProtection="1">
      <alignment vertical="center"/>
      <protection locked="0"/>
    </xf>
    <xf numFmtId="0" fontId="0" fillId="5" borderId="9" xfId="0" applyFill="1" applyBorder="1" applyAlignment="1" applyProtection="1">
      <alignment vertical="center"/>
      <protection locked="0"/>
    </xf>
    <xf numFmtId="0" fontId="10" fillId="8" borderId="6" xfId="0" applyFont="1" applyFill="1" applyBorder="1" applyAlignment="1">
      <alignment vertical="center"/>
    </xf>
    <xf numFmtId="0" fontId="11" fillId="8" borderId="6" xfId="0" applyFont="1" applyFill="1" applyBorder="1"/>
    <xf numFmtId="165" fontId="1" fillId="8" borderId="1" xfId="1" applyFont="1" applyFill="1" applyBorder="1"/>
    <xf numFmtId="0" fontId="10" fillId="8" borderId="9" xfId="0" applyFont="1" applyFill="1" applyBorder="1" applyAlignment="1">
      <alignment vertical="center"/>
    </xf>
    <xf numFmtId="0" fontId="11" fillId="8" borderId="9" xfId="0" applyFont="1" applyFill="1" applyBorder="1"/>
    <xf numFmtId="164" fontId="1" fillId="8" borderId="9" xfId="2" applyFont="1" applyFill="1" applyBorder="1" applyAlignment="1">
      <alignment vertical="center"/>
    </xf>
    <xf numFmtId="165" fontId="1" fillId="8" borderId="7" xfId="1" applyFont="1" applyFill="1" applyBorder="1"/>
    <xf numFmtId="165" fontId="1" fillId="8" borderId="11" xfId="1" applyFont="1" applyFill="1" applyBorder="1"/>
    <xf numFmtId="0" fontId="10" fillId="8" borderId="0" xfId="0" applyFont="1" applyFill="1" applyAlignment="1">
      <alignment vertical="center"/>
    </xf>
    <xf numFmtId="0" fontId="11" fillId="8" borderId="0" xfId="0" applyFont="1" applyFill="1"/>
    <xf numFmtId="164" fontId="1" fillId="8" borderId="1" xfId="2" applyFont="1" applyFill="1" applyBorder="1" applyAlignment="1">
      <alignment vertical="center"/>
    </xf>
    <xf numFmtId="164" fontId="1" fillId="8" borderId="10" xfId="2" applyFont="1" applyFill="1" applyBorder="1" applyAlignment="1">
      <alignment vertical="center"/>
    </xf>
    <xf numFmtId="164" fontId="1" fillId="8" borderId="7" xfId="2" applyFont="1" applyFill="1" applyBorder="1" applyAlignment="1">
      <alignment vertical="center"/>
    </xf>
    <xf numFmtId="165" fontId="1" fillId="8" borderId="8" xfId="1" applyFont="1" applyFill="1" applyBorder="1"/>
    <xf numFmtId="164" fontId="1" fillId="8" borderId="13" xfId="2" applyFont="1" applyFill="1" applyBorder="1" applyAlignment="1">
      <alignment vertical="center"/>
    </xf>
    <xf numFmtId="164" fontId="1" fillId="8" borderId="2" xfId="2" applyFont="1" applyFill="1" applyBorder="1" applyAlignment="1">
      <alignment vertical="center"/>
    </xf>
    <xf numFmtId="164" fontId="1" fillId="8" borderId="4" xfId="2" applyFont="1" applyFill="1" applyBorder="1" applyAlignment="1">
      <alignment vertical="center"/>
    </xf>
    <xf numFmtId="164" fontId="1" fillId="8" borderId="0" xfId="2" applyFont="1" applyFill="1" applyBorder="1" applyAlignment="1" applyProtection="1">
      <alignment vertical="center"/>
      <protection locked="0"/>
    </xf>
    <xf numFmtId="0" fontId="0" fillId="8" borderId="22" xfId="0" applyFill="1" applyBorder="1" applyAlignment="1" applyProtection="1">
      <alignment vertical="center"/>
      <protection locked="0"/>
    </xf>
    <xf numFmtId="165" fontId="1" fillId="8" borderId="4" xfId="1" applyFont="1" applyFill="1" applyBorder="1" applyProtection="1">
      <protection locked="0"/>
    </xf>
    <xf numFmtId="164" fontId="1" fillId="8" borderId="14" xfId="2" applyFont="1" applyFill="1" applyBorder="1" applyAlignment="1" applyProtection="1">
      <alignment vertical="center"/>
      <protection locked="0"/>
    </xf>
    <xf numFmtId="0" fontId="0" fillId="8" borderId="16" xfId="0" applyFill="1" applyBorder="1" applyAlignment="1" applyProtection="1">
      <alignment vertical="center"/>
      <protection locked="0"/>
    </xf>
    <xf numFmtId="0" fontId="0" fillId="5" borderId="0" xfId="0" applyFill="1" applyAlignment="1" applyProtection="1">
      <alignment horizontal="center"/>
      <protection locked="0"/>
    </xf>
    <xf numFmtId="164" fontId="1" fillId="5" borderId="12" xfId="2" applyFont="1" applyFill="1" applyBorder="1" applyAlignment="1" applyProtection="1">
      <alignment vertical="center"/>
      <protection locked="0"/>
    </xf>
    <xf numFmtId="164" fontId="1" fillId="5" borderId="8" xfId="2" applyFont="1" applyFill="1" applyBorder="1" applyAlignment="1" applyProtection="1">
      <alignment vertical="center"/>
      <protection locked="0"/>
    </xf>
    <xf numFmtId="0" fontId="15" fillId="0" borderId="0" xfId="0" applyFont="1" applyAlignment="1">
      <alignment horizontal="center" vertical="center" wrapText="1"/>
    </xf>
    <xf numFmtId="164" fontId="1" fillId="9" borderId="5" xfId="2" applyFont="1" applyFill="1" applyBorder="1" applyAlignment="1" applyProtection="1">
      <alignment vertical="center"/>
      <protection locked="0"/>
    </xf>
    <xf numFmtId="165" fontId="1" fillId="9" borderId="5" xfId="1" applyFont="1" applyFill="1" applyBorder="1"/>
    <xf numFmtId="164" fontId="1" fillId="9" borderId="10" xfId="2" applyFont="1" applyFill="1" applyBorder="1" applyAlignment="1">
      <alignment vertical="center"/>
    </xf>
    <xf numFmtId="0" fontId="0" fillId="9" borderId="0" xfId="0" applyFill="1"/>
    <xf numFmtId="0" fontId="0" fillId="9" borderId="0" xfId="0" applyFill="1" applyAlignment="1">
      <alignment vertical="center"/>
    </xf>
    <xf numFmtId="164" fontId="1" fillId="9" borderId="12" xfId="2" applyFont="1" applyFill="1" applyBorder="1" applyAlignment="1">
      <alignment vertical="center"/>
    </xf>
    <xf numFmtId="164" fontId="1" fillId="9" borderId="5" xfId="2" applyFont="1" applyFill="1" applyBorder="1" applyAlignment="1">
      <alignment vertical="center"/>
    </xf>
    <xf numFmtId="0" fontId="0" fillId="9" borderId="9" xfId="0" applyFill="1" applyBorder="1" applyAlignment="1">
      <alignment horizontal="center" vertical="center" wrapText="1"/>
    </xf>
    <xf numFmtId="0" fontId="0" fillId="9" borderId="9" xfId="0" applyFill="1" applyBorder="1" applyAlignment="1">
      <alignment vertical="center"/>
    </xf>
    <xf numFmtId="164" fontId="1" fillId="9" borderId="8" xfId="2" applyFont="1" applyFill="1" applyBorder="1" applyAlignment="1">
      <alignment vertical="center"/>
    </xf>
    <xf numFmtId="0" fontId="15" fillId="9" borderId="0" xfId="0" applyFont="1" applyFill="1" applyAlignment="1">
      <alignment vertical="center"/>
    </xf>
    <xf numFmtId="0" fontId="8" fillId="9" borderId="0" xfId="0" applyFont="1" applyFill="1"/>
    <xf numFmtId="165" fontId="1" fillId="9" borderId="15" xfId="1" applyFont="1" applyFill="1" applyBorder="1"/>
    <xf numFmtId="165" fontId="1" fillId="9" borderId="10" xfId="1" applyFont="1" applyFill="1" applyBorder="1"/>
    <xf numFmtId="164" fontId="1" fillId="9" borderId="6" xfId="2" applyFont="1" applyFill="1" applyBorder="1" applyAlignment="1">
      <alignment vertical="center"/>
    </xf>
    <xf numFmtId="0" fontId="8" fillId="9" borderId="9" xfId="0" applyFont="1" applyFill="1" applyBorder="1"/>
    <xf numFmtId="165" fontId="1" fillId="9" borderId="13" xfId="1" applyFont="1" applyFill="1" applyBorder="1"/>
    <xf numFmtId="164" fontId="1" fillId="9" borderId="9" xfId="2" applyFont="1" applyFill="1" applyBorder="1" applyAlignment="1">
      <alignment vertical="center"/>
    </xf>
    <xf numFmtId="164" fontId="1" fillId="9" borderId="0" xfId="2" applyFont="1" applyFill="1" applyBorder="1" applyAlignment="1">
      <alignment vertical="center"/>
    </xf>
    <xf numFmtId="0" fontId="0" fillId="9" borderId="6" xfId="0" applyFill="1" applyBorder="1" applyAlignment="1">
      <alignment vertical="center"/>
    </xf>
    <xf numFmtId="0" fontId="8" fillId="9" borderId="6" xfId="0" applyFont="1" applyFill="1" applyBorder="1"/>
    <xf numFmtId="165" fontId="1" fillId="9" borderId="8" xfId="1" applyFont="1" applyFill="1" applyBorder="1"/>
    <xf numFmtId="0" fontId="0" fillId="9" borderId="16" xfId="0" applyFill="1" applyBorder="1" applyAlignment="1" applyProtection="1">
      <alignment vertical="center"/>
      <protection locked="0"/>
    </xf>
    <xf numFmtId="0" fontId="0" fillId="9" borderId="13" xfId="0" applyFill="1" applyBorder="1" applyProtection="1">
      <protection locked="0"/>
    </xf>
    <xf numFmtId="164" fontId="1" fillId="9" borderId="8" xfId="2" applyFont="1" applyFill="1" applyBorder="1" applyAlignment="1" applyProtection="1">
      <alignment vertical="center"/>
      <protection locked="0"/>
    </xf>
    <xf numFmtId="165" fontId="1" fillId="9" borderId="8" xfId="1" applyFont="1" applyFill="1" applyBorder="1" applyProtection="1">
      <protection locked="0"/>
    </xf>
    <xf numFmtId="164" fontId="1" fillId="9" borderId="13" xfId="2" applyFont="1" applyFill="1" applyBorder="1" applyAlignment="1" applyProtection="1">
      <alignment vertical="center"/>
      <protection locked="0"/>
    </xf>
    <xf numFmtId="0" fontId="0" fillId="9" borderId="9" xfId="0" applyFill="1" applyBorder="1" applyAlignment="1" applyProtection="1">
      <alignment vertical="center"/>
      <protection locked="0"/>
    </xf>
    <xf numFmtId="164" fontId="1" fillId="9" borderId="17" xfId="2" applyFont="1" applyFill="1" applyBorder="1" applyAlignment="1" applyProtection="1">
      <alignment vertical="center"/>
      <protection locked="0"/>
    </xf>
    <xf numFmtId="0" fontId="0" fillId="9" borderId="6" xfId="0" applyFill="1" applyBorder="1" applyAlignment="1" applyProtection="1">
      <alignment vertical="center"/>
      <protection locked="0"/>
    </xf>
    <xf numFmtId="0" fontId="0" fillId="9" borderId="10" xfId="0" applyFill="1" applyBorder="1" applyProtection="1">
      <protection locked="0"/>
    </xf>
    <xf numFmtId="164" fontId="1" fillId="9" borderId="6" xfId="2" applyFont="1" applyFill="1" applyBorder="1" applyAlignment="1" applyProtection="1">
      <alignment vertical="center"/>
      <protection locked="0"/>
    </xf>
    <xf numFmtId="165" fontId="1" fillId="9" borderId="5" xfId="1" applyFont="1" applyFill="1" applyBorder="1" applyProtection="1">
      <protection locked="0"/>
    </xf>
    <xf numFmtId="0" fontId="0" fillId="9" borderId="0" xfId="0" applyFill="1" applyAlignment="1" applyProtection="1">
      <alignment vertical="center"/>
      <protection locked="0"/>
    </xf>
    <xf numFmtId="0" fontId="0" fillId="9" borderId="15" xfId="0" applyFill="1" applyBorder="1" applyProtection="1">
      <protection locked="0"/>
    </xf>
    <xf numFmtId="165" fontId="1" fillId="9" borderId="12" xfId="1" applyFont="1" applyFill="1" applyBorder="1" applyProtection="1">
      <protection locked="0"/>
    </xf>
    <xf numFmtId="164" fontId="1" fillId="9" borderId="15" xfId="2" applyFont="1" applyFill="1" applyBorder="1" applyAlignment="1" applyProtection="1">
      <alignment vertical="center"/>
      <protection locked="0"/>
    </xf>
    <xf numFmtId="0" fontId="0" fillId="9" borderId="0" xfId="0" applyFill="1" applyProtection="1">
      <protection locked="0"/>
    </xf>
    <xf numFmtId="0" fontId="22" fillId="9" borderId="23" xfId="0" applyFont="1" applyFill="1" applyBorder="1" applyAlignment="1">
      <alignment horizontal="center" vertical="center" wrapText="1" readingOrder="1"/>
    </xf>
    <xf numFmtId="0" fontId="0" fillId="9" borderId="6" xfId="0" applyFill="1" applyBorder="1" applyProtection="1">
      <protection locked="0"/>
    </xf>
    <xf numFmtId="165" fontId="1" fillId="9" borderId="10" xfId="1" applyFont="1" applyFill="1" applyBorder="1" applyProtection="1">
      <protection locked="0"/>
    </xf>
    <xf numFmtId="164" fontId="1" fillId="9" borderId="10" xfId="2" applyFont="1" applyFill="1" applyBorder="1" applyAlignment="1" applyProtection="1">
      <alignment vertical="center"/>
      <protection locked="0"/>
    </xf>
    <xf numFmtId="0" fontId="22" fillId="9" borderId="25" xfId="0" applyFont="1" applyFill="1" applyBorder="1" applyAlignment="1">
      <alignment horizontal="center" vertical="center" wrapText="1" readingOrder="1"/>
    </xf>
    <xf numFmtId="165" fontId="1" fillId="9" borderId="15" xfId="1" applyFont="1" applyFill="1" applyBorder="1" applyProtection="1">
      <protection locked="0"/>
    </xf>
    <xf numFmtId="0" fontId="0" fillId="9" borderId="6" xfId="0" applyFill="1" applyBorder="1" applyAlignment="1">
      <alignment horizontal="center" vertical="center" wrapText="1"/>
    </xf>
    <xf numFmtId="0" fontId="0" fillId="9" borderId="6" xfId="0" applyFill="1" applyBorder="1"/>
    <xf numFmtId="0" fontId="0" fillId="9" borderId="9" xfId="0" applyFill="1" applyBorder="1"/>
    <xf numFmtId="0" fontId="0" fillId="9" borderId="2" xfId="0" applyFill="1" applyBorder="1" applyAlignment="1" applyProtection="1">
      <alignment vertical="center"/>
      <protection locked="0"/>
    </xf>
    <xf numFmtId="0" fontId="17" fillId="9" borderId="13" xfId="0" applyFont="1" applyFill="1" applyBorder="1" applyAlignment="1" applyProtection="1">
      <alignment vertical="center" wrapText="1"/>
      <protection locked="0"/>
    </xf>
    <xf numFmtId="164" fontId="1" fillId="9" borderId="9" xfId="2" applyFont="1" applyFill="1" applyBorder="1" applyAlignment="1" applyProtection="1">
      <alignment vertical="center"/>
      <protection locked="0"/>
    </xf>
    <xf numFmtId="164" fontId="1" fillId="9" borderId="12" xfId="2" applyFont="1" applyFill="1" applyBorder="1" applyAlignment="1" applyProtection="1">
      <alignment vertical="center"/>
      <protection locked="0"/>
    </xf>
    <xf numFmtId="0" fontId="10" fillId="11" borderId="6" xfId="0" applyFont="1" applyFill="1" applyBorder="1" applyAlignment="1">
      <alignment vertical="center"/>
    </xf>
    <xf numFmtId="0" fontId="7" fillId="11" borderId="41" xfId="0" applyFont="1" applyFill="1" applyBorder="1" applyAlignment="1">
      <alignment horizontal="center" vertical="center"/>
    </xf>
    <xf numFmtId="0" fontId="11" fillId="11" borderId="6" xfId="0" applyFont="1" applyFill="1" applyBorder="1"/>
    <xf numFmtId="164" fontId="1" fillId="11" borderId="5" xfId="2" applyFont="1" applyFill="1" applyBorder="1" applyAlignment="1" applyProtection="1">
      <alignment vertical="center"/>
      <protection locked="0"/>
    </xf>
    <xf numFmtId="164" fontId="1" fillId="11" borderId="6" xfId="2" applyFont="1" applyFill="1" applyBorder="1" applyAlignment="1">
      <alignment vertical="center"/>
    </xf>
    <xf numFmtId="165" fontId="1" fillId="11" borderId="1" xfId="1" applyFont="1" applyFill="1" applyBorder="1"/>
    <xf numFmtId="164" fontId="1" fillId="11" borderId="5" xfId="2" applyFont="1" applyFill="1" applyBorder="1" applyAlignment="1">
      <alignment vertical="center"/>
    </xf>
    <xf numFmtId="0" fontId="7" fillId="11" borderId="42" xfId="0" applyFont="1" applyFill="1" applyBorder="1" applyAlignment="1">
      <alignment horizontal="center" vertical="center"/>
    </xf>
    <xf numFmtId="0" fontId="11" fillId="11" borderId="9" xfId="0" applyFont="1" applyFill="1" applyBorder="1"/>
    <xf numFmtId="164" fontId="1" fillId="11" borderId="9" xfId="2" applyFont="1" applyFill="1" applyBorder="1" applyAlignment="1">
      <alignment vertical="center"/>
    </xf>
    <xf numFmtId="165" fontId="1" fillId="11" borderId="7" xfId="1" applyFont="1" applyFill="1" applyBorder="1"/>
    <xf numFmtId="164" fontId="1" fillId="11" borderId="8" xfId="2" applyFont="1" applyFill="1" applyBorder="1" applyAlignment="1">
      <alignment vertical="center"/>
    </xf>
    <xf numFmtId="0" fontId="7" fillId="11" borderId="43" xfId="0" applyFont="1" applyFill="1" applyBorder="1" applyAlignment="1">
      <alignment horizontal="center" vertical="center"/>
    </xf>
    <xf numFmtId="165" fontId="1" fillId="11" borderId="11" xfId="1" applyFont="1" applyFill="1" applyBorder="1"/>
    <xf numFmtId="164" fontId="1" fillId="11" borderId="11" xfId="2" applyFont="1" applyFill="1" applyBorder="1" applyAlignment="1">
      <alignment vertical="center"/>
    </xf>
    <xf numFmtId="0" fontId="10" fillId="11" borderId="0" xfId="0" applyFont="1" applyFill="1" applyAlignment="1">
      <alignment vertical="center"/>
    </xf>
    <xf numFmtId="0" fontId="11" fillId="11" borderId="0" xfId="0" applyFont="1" applyFill="1"/>
    <xf numFmtId="0" fontId="19" fillId="10" borderId="25" xfId="0" applyFont="1" applyFill="1" applyBorder="1" applyAlignment="1">
      <alignment vertical="center" wrapText="1" readingOrder="1"/>
    </xf>
    <xf numFmtId="0" fontId="0" fillId="11" borderId="6" xfId="0" applyFill="1" applyBorder="1" applyAlignment="1">
      <alignment horizontal="left" vertical="center" wrapText="1"/>
    </xf>
    <xf numFmtId="0" fontId="0" fillId="11" borderId="6" xfId="0" applyFill="1" applyBorder="1" applyAlignment="1" applyProtection="1">
      <alignment vertical="center"/>
      <protection locked="0"/>
    </xf>
    <xf numFmtId="165" fontId="1" fillId="11" borderId="1" xfId="1" applyFont="1" applyFill="1" applyBorder="1" applyProtection="1">
      <protection locked="0"/>
    </xf>
    <xf numFmtId="0" fontId="0" fillId="11" borderId="0" xfId="0" applyFill="1" applyAlignment="1">
      <alignment horizontal="left" vertical="center" wrapText="1"/>
    </xf>
    <xf numFmtId="0" fontId="0" fillId="11" borderId="0" xfId="0" applyFill="1" applyAlignment="1" applyProtection="1">
      <alignment vertical="center"/>
      <protection locked="0"/>
    </xf>
    <xf numFmtId="0" fontId="0" fillId="11" borderId="15" xfId="0" applyFill="1" applyBorder="1" applyProtection="1">
      <protection locked="0"/>
    </xf>
    <xf numFmtId="164" fontId="1" fillId="11" borderId="12" xfId="2" applyFont="1" applyFill="1" applyBorder="1" applyAlignment="1" applyProtection="1">
      <alignment vertical="center"/>
      <protection locked="0"/>
    </xf>
    <xf numFmtId="165" fontId="1" fillId="11" borderId="11" xfId="1" applyFont="1" applyFill="1" applyBorder="1" applyProtection="1">
      <protection locked="0"/>
    </xf>
    <xf numFmtId="0" fontId="0" fillId="11" borderId="9" xfId="0" applyFill="1" applyBorder="1" applyAlignment="1" applyProtection="1">
      <alignment vertical="center"/>
      <protection locked="0"/>
    </xf>
    <xf numFmtId="164" fontId="1" fillId="11" borderId="8" xfId="2" applyFont="1" applyFill="1" applyBorder="1" applyAlignment="1" applyProtection="1">
      <alignment vertical="center"/>
      <protection locked="0"/>
    </xf>
    <xf numFmtId="165" fontId="1" fillId="11" borderId="7" xfId="1" applyFont="1" applyFill="1" applyBorder="1" applyProtection="1">
      <protection locked="0"/>
    </xf>
    <xf numFmtId="0" fontId="17" fillId="11" borderId="10" xfId="0" applyFont="1" applyFill="1" applyBorder="1" applyAlignment="1" applyProtection="1">
      <alignment vertical="center" wrapText="1"/>
      <protection locked="0"/>
    </xf>
    <xf numFmtId="165" fontId="1" fillId="11" borderId="12" xfId="1" applyFont="1" applyFill="1" applyBorder="1" applyProtection="1">
      <protection locked="0"/>
    </xf>
    <xf numFmtId="164" fontId="1" fillId="11" borderId="6" xfId="2" applyFont="1" applyFill="1" applyBorder="1" applyAlignment="1" applyProtection="1">
      <alignment vertical="center"/>
      <protection locked="0"/>
    </xf>
    <xf numFmtId="0" fontId="17" fillId="11" borderId="15" xfId="0" applyFont="1" applyFill="1" applyBorder="1" applyAlignment="1" applyProtection="1">
      <alignment vertical="center" wrapText="1"/>
      <protection locked="0"/>
    </xf>
    <xf numFmtId="164" fontId="1" fillId="11" borderId="12" xfId="2" applyFont="1" applyFill="1" applyBorder="1" applyAlignment="1">
      <alignment vertical="center"/>
    </xf>
    <xf numFmtId="0" fontId="19" fillId="11" borderId="25" xfId="0" applyFont="1" applyFill="1" applyBorder="1" applyAlignment="1">
      <alignment vertical="center" wrapText="1" readingOrder="1"/>
    </xf>
    <xf numFmtId="0" fontId="23" fillId="11" borderId="35" xfId="0" applyFont="1" applyFill="1" applyBorder="1" applyAlignment="1">
      <alignment vertical="top" wrapText="1"/>
    </xf>
    <xf numFmtId="165" fontId="1" fillId="11" borderId="5" xfId="1" applyFont="1" applyFill="1" applyBorder="1" applyProtection="1">
      <protection locked="0"/>
    </xf>
    <xf numFmtId="0" fontId="23" fillId="11" borderId="32" xfId="0" applyFont="1" applyFill="1" applyBorder="1" applyAlignment="1">
      <alignment vertical="top" wrapText="1"/>
    </xf>
    <xf numFmtId="0" fontId="23" fillId="11" borderId="37" xfId="0" applyFont="1" applyFill="1" applyBorder="1" applyAlignment="1">
      <alignment vertical="top" wrapText="1"/>
    </xf>
    <xf numFmtId="0" fontId="0" fillId="11" borderId="13" xfId="0" applyFill="1" applyBorder="1"/>
    <xf numFmtId="0" fontId="23" fillId="11" borderId="29" xfId="0" applyFont="1" applyFill="1" applyBorder="1" applyAlignment="1">
      <alignment vertical="top" wrapText="1"/>
    </xf>
    <xf numFmtId="0" fontId="19" fillId="11" borderId="28" xfId="0" applyFont="1" applyFill="1" applyBorder="1" applyAlignment="1">
      <alignment vertical="top" wrapText="1" readingOrder="1"/>
    </xf>
    <xf numFmtId="165" fontId="1" fillId="11" borderId="8" xfId="1" applyFont="1" applyFill="1" applyBorder="1" applyProtection="1">
      <protection locked="0"/>
    </xf>
    <xf numFmtId="164" fontId="1" fillId="11" borderId="13" xfId="2" applyFont="1" applyFill="1" applyBorder="1" applyAlignment="1" applyProtection="1">
      <alignment vertical="center"/>
      <protection locked="0"/>
    </xf>
    <xf numFmtId="0" fontId="0" fillId="11" borderId="1" xfId="0" applyFill="1" applyBorder="1" applyAlignment="1">
      <alignment vertical="center" wrapText="1"/>
    </xf>
    <xf numFmtId="0" fontId="0" fillId="11" borderId="7" xfId="0" applyFill="1" applyBorder="1" applyAlignment="1">
      <alignment vertical="center" wrapText="1"/>
    </xf>
    <xf numFmtId="0" fontId="23" fillId="11" borderId="33" xfId="0" applyFont="1" applyFill="1" applyBorder="1" applyAlignment="1">
      <alignment vertical="top" wrapText="1"/>
    </xf>
    <xf numFmtId="164" fontId="1" fillId="11" borderId="9" xfId="2" applyFont="1" applyFill="1" applyBorder="1" applyAlignment="1" applyProtection="1">
      <alignment vertical="center"/>
      <protection locked="0"/>
    </xf>
    <xf numFmtId="1" fontId="7" fillId="0" borderId="27" xfId="0" applyNumberFormat="1" applyFont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 wrapText="1" readingOrder="1"/>
    </xf>
    <xf numFmtId="0" fontId="0" fillId="9" borderId="9" xfId="0" applyFill="1" applyBorder="1" applyProtection="1">
      <protection locked="0"/>
    </xf>
    <xf numFmtId="164" fontId="1" fillId="9" borderId="4" xfId="2" applyFont="1" applyFill="1" applyBorder="1" applyAlignment="1" applyProtection="1">
      <alignment vertical="center"/>
      <protection locked="0"/>
    </xf>
    <xf numFmtId="165" fontId="1" fillId="9" borderId="13" xfId="1" applyFont="1" applyFill="1" applyBorder="1" applyProtection="1">
      <protection locked="0"/>
    </xf>
    <xf numFmtId="164" fontId="1" fillId="9" borderId="14" xfId="2" applyFont="1" applyFill="1" applyBorder="1" applyAlignment="1" applyProtection="1">
      <alignment vertical="center"/>
      <protection locked="0"/>
    </xf>
    <xf numFmtId="1" fontId="7" fillId="0" borderId="18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1" fontId="7" fillId="11" borderId="18" xfId="0" applyNumberFormat="1" applyFont="1" applyFill="1" applyBorder="1" applyAlignment="1">
      <alignment horizontal="center" vertical="center"/>
    </xf>
    <xf numFmtId="1" fontId="7" fillId="11" borderId="26" xfId="0" applyNumberFormat="1" applyFont="1" applyFill="1" applyBorder="1" applyAlignment="1">
      <alignment horizontal="center" vertical="center"/>
    </xf>
    <xf numFmtId="1" fontId="7" fillId="11" borderId="44" xfId="0" applyNumberFormat="1" applyFont="1" applyFill="1" applyBorder="1" applyAlignment="1">
      <alignment horizontal="center" vertical="center"/>
    </xf>
    <xf numFmtId="1" fontId="7" fillId="11" borderId="21" xfId="0" applyNumberFormat="1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1" fontId="1" fillId="0" borderId="26" xfId="41" applyNumberFormat="1" applyBorder="1" applyAlignment="1">
      <alignment horizontal="center" vertical="center"/>
    </xf>
    <xf numFmtId="1" fontId="1" fillId="0" borderId="21" xfId="41" applyNumberFormat="1" applyBorder="1" applyAlignment="1">
      <alignment horizontal="center" vertical="center"/>
    </xf>
    <xf numFmtId="1" fontId="1" fillId="0" borderId="27" xfId="41" applyNumberFormat="1" applyBorder="1" applyAlignment="1">
      <alignment horizontal="center" vertical="center"/>
    </xf>
    <xf numFmtId="1" fontId="1" fillId="0" borderId="44" xfId="41" applyNumberForma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wrapText="1" readingOrder="1"/>
    </xf>
    <xf numFmtId="0" fontId="24" fillId="0" borderId="27" xfId="0" applyFont="1" applyBorder="1" applyAlignment="1">
      <alignment horizontal="center" vertical="center" wrapText="1" readingOrder="1"/>
    </xf>
    <xf numFmtId="0" fontId="24" fillId="0" borderId="21" xfId="0" applyFont="1" applyBorder="1" applyAlignment="1">
      <alignment horizontal="center" vertical="center" wrapText="1" readingOrder="1"/>
    </xf>
    <xf numFmtId="0" fontId="19" fillId="11" borderId="26" xfId="0" applyFont="1" applyFill="1" applyBorder="1" applyAlignment="1">
      <alignment horizontal="center" vertical="center" wrapText="1" readingOrder="1"/>
    </xf>
    <xf numFmtId="0" fontId="19" fillId="11" borderId="44" xfId="0" applyFont="1" applyFill="1" applyBorder="1" applyAlignment="1">
      <alignment horizontal="center" vertical="center" wrapText="1" readingOrder="1"/>
    </xf>
    <xf numFmtId="0" fontId="24" fillId="0" borderId="26" xfId="0" applyFont="1" applyBorder="1" applyAlignment="1">
      <alignment horizontal="center" vertical="center" wrapText="1" readingOrder="1"/>
    </xf>
    <xf numFmtId="0" fontId="19" fillId="11" borderId="27" xfId="0" applyFont="1" applyFill="1" applyBorder="1" applyAlignment="1">
      <alignment horizontal="center" vertical="center" wrapText="1" readingOrder="1"/>
    </xf>
    <xf numFmtId="1" fontId="1" fillId="0" borderId="26" xfId="1" applyNumberFormat="1" applyFont="1" applyFill="1" applyBorder="1" applyAlignment="1">
      <alignment horizontal="center" vertical="center"/>
    </xf>
    <xf numFmtId="1" fontId="1" fillId="0" borderId="27" xfId="1" applyNumberFormat="1" applyFont="1" applyFill="1" applyBorder="1" applyAlignment="1">
      <alignment horizontal="center" vertical="center"/>
    </xf>
    <xf numFmtId="1" fontId="1" fillId="0" borderId="44" xfId="1" applyNumberFormat="1" applyFont="1" applyFill="1" applyBorder="1" applyAlignment="1">
      <alignment horizontal="center" vertical="center"/>
    </xf>
    <xf numFmtId="1" fontId="1" fillId="0" borderId="18" xfId="1" applyNumberFormat="1" applyFont="1" applyFill="1" applyBorder="1" applyAlignment="1">
      <alignment horizontal="center" vertical="center"/>
    </xf>
    <xf numFmtId="0" fontId="19" fillId="7" borderId="27" xfId="0" applyFont="1" applyFill="1" applyBorder="1" applyAlignment="1">
      <alignment horizontal="center" vertical="center" wrapText="1" readingOrder="1"/>
    </xf>
    <xf numFmtId="1" fontId="1" fillId="0" borderId="21" xfId="1" applyNumberFormat="1" applyFont="1" applyFill="1" applyBorder="1" applyAlignment="1">
      <alignment horizontal="center" vertical="center"/>
    </xf>
    <xf numFmtId="0" fontId="25" fillId="11" borderId="18" xfId="0" applyFont="1" applyFill="1" applyBorder="1" applyAlignment="1">
      <alignment horizontal="center" vertical="center" wrapText="1" readingOrder="1"/>
    </xf>
    <xf numFmtId="0" fontId="25" fillId="11" borderId="21" xfId="0" applyFont="1" applyFill="1" applyBorder="1" applyAlignment="1">
      <alignment horizontal="center" vertical="center" wrapText="1" readingOrder="1"/>
    </xf>
    <xf numFmtId="1" fontId="19" fillId="0" borderId="26" xfId="0" applyNumberFormat="1" applyFont="1" applyBorder="1" applyAlignment="1">
      <alignment horizontal="center" vertical="center" wrapText="1" readingOrder="1"/>
    </xf>
    <xf numFmtId="1" fontId="19" fillId="0" borderId="27" xfId="0" applyNumberFormat="1" applyFont="1" applyBorder="1" applyAlignment="1">
      <alignment horizontal="center" vertical="center" wrapText="1" readingOrder="1"/>
    </xf>
    <xf numFmtId="1" fontId="19" fillId="0" borderId="44" xfId="0" applyNumberFormat="1" applyFont="1" applyBorder="1" applyAlignment="1">
      <alignment horizontal="center" vertical="center" wrapText="1" readingOrder="1"/>
    </xf>
    <xf numFmtId="0" fontId="21" fillId="9" borderId="18" xfId="0" applyFont="1" applyFill="1" applyBorder="1" applyAlignment="1">
      <alignment horizontal="center" vertical="center" wrapText="1" readingOrder="1"/>
    </xf>
    <xf numFmtId="0" fontId="21" fillId="9" borderId="21" xfId="0" applyFont="1" applyFill="1" applyBorder="1" applyAlignment="1">
      <alignment horizontal="center" vertical="center" wrapText="1" readingOrder="1"/>
    </xf>
    <xf numFmtId="0" fontId="21" fillId="9" borderId="26" xfId="0" applyFont="1" applyFill="1" applyBorder="1" applyAlignment="1">
      <alignment horizontal="center" vertical="center" wrapText="1" readingOrder="1"/>
    </xf>
    <xf numFmtId="0" fontId="21" fillId="9" borderId="27" xfId="0" applyFont="1" applyFill="1" applyBorder="1" applyAlignment="1">
      <alignment horizontal="center" vertical="center" wrapText="1" readingOrder="1"/>
    </xf>
    <xf numFmtId="0" fontId="22" fillId="9" borderId="27" xfId="0" applyFont="1" applyFill="1" applyBorder="1" applyAlignment="1">
      <alignment horizontal="center" vertical="center" wrapText="1" readingOrder="1"/>
    </xf>
    <xf numFmtId="0" fontId="22" fillId="9" borderId="44" xfId="0" applyFont="1" applyFill="1" applyBorder="1" applyAlignment="1">
      <alignment horizontal="center" vertical="center" wrapText="1" readingOrder="1"/>
    </xf>
    <xf numFmtId="0" fontId="22" fillId="9" borderId="18" xfId="0" applyFont="1" applyFill="1" applyBorder="1" applyAlignment="1">
      <alignment horizontal="center" vertical="center" wrapText="1" readingOrder="1"/>
    </xf>
    <xf numFmtId="1" fontId="22" fillId="9" borderId="27" xfId="0" applyNumberFormat="1" applyFont="1" applyFill="1" applyBorder="1" applyAlignment="1">
      <alignment horizontal="center" vertical="center" wrapText="1" readingOrder="1"/>
    </xf>
    <xf numFmtId="1" fontId="22" fillId="9" borderId="21" xfId="0" applyNumberFormat="1" applyFont="1" applyFill="1" applyBorder="1" applyAlignment="1">
      <alignment horizontal="center" vertical="center" wrapText="1" readingOrder="1"/>
    </xf>
    <xf numFmtId="1" fontId="22" fillId="9" borderId="26" xfId="0" applyNumberFormat="1" applyFont="1" applyFill="1" applyBorder="1" applyAlignment="1">
      <alignment horizontal="center" vertical="center" wrapText="1" readingOrder="1"/>
    </xf>
    <xf numFmtId="1" fontId="22" fillId="9" borderId="44" xfId="0" applyNumberFormat="1" applyFont="1" applyFill="1" applyBorder="1" applyAlignment="1">
      <alignment horizontal="center" vertical="center" wrapText="1" readingOrder="1"/>
    </xf>
    <xf numFmtId="1" fontId="1" fillId="9" borderId="27" xfId="41" applyNumberFormat="1" applyFill="1" applyBorder="1" applyAlignment="1">
      <alignment horizontal="center" vertical="center"/>
    </xf>
    <xf numFmtId="1" fontId="1" fillId="9" borderId="44" xfId="41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1" fillId="0" borderId="27" xfId="0" applyFont="1" applyBorder="1" applyAlignment="1">
      <alignment horizontal="center" vertical="center" wrapText="1" readingOrder="1"/>
    </xf>
    <xf numFmtId="1" fontId="1" fillId="9" borderId="18" xfId="41" applyNumberFormat="1" applyFill="1" applyBorder="1" applyAlignment="1">
      <alignment horizontal="center" vertical="center"/>
    </xf>
    <xf numFmtId="1" fontId="1" fillId="9" borderId="21" xfId="41" applyNumberFormat="1" applyFill="1" applyBorder="1" applyAlignment="1">
      <alignment horizontal="center" vertical="center"/>
    </xf>
    <xf numFmtId="0" fontId="1" fillId="0" borderId="26" xfId="41" applyBorder="1" applyAlignment="1">
      <alignment horizontal="center" vertical="center"/>
    </xf>
    <xf numFmtId="0" fontId="19" fillId="10" borderId="44" xfId="0" applyFont="1" applyFill="1" applyBorder="1" applyAlignment="1">
      <alignment horizontal="center" vertical="center" wrapText="1" readingOrder="1"/>
    </xf>
    <xf numFmtId="1" fontId="1" fillId="9" borderId="26" xfId="41" applyNumberFormat="1" applyFill="1" applyBorder="1" applyAlignment="1">
      <alignment horizontal="center" vertical="center"/>
    </xf>
    <xf numFmtId="0" fontId="1" fillId="9" borderId="27" xfId="41" applyFill="1" applyBorder="1" applyAlignment="1">
      <alignment horizontal="center" vertical="center"/>
    </xf>
    <xf numFmtId="1" fontId="1" fillId="0" borderId="18" xfId="41" applyNumberForma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 wrapText="1" readingOrder="1"/>
    </xf>
    <xf numFmtId="0" fontId="22" fillId="0" borderId="27" xfId="0" applyFont="1" applyBorder="1" applyAlignment="1">
      <alignment horizontal="center" vertical="center" wrapText="1" readingOrder="1"/>
    </xf>
    <xf numFmtId="0" fontId="22" fillId="0" borderId="44" xfId="0" applyFont="1" applyBorder="1" applyAlignment="1">
      <alignment horizontal="center" vertical="center" wrapText="1" readingOrder="1"/>
    </xf>
    <xf numFmtId="1" fontId="0" fillId="0" borderId="18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0" fontId="1" fillId="0" borderId="18" xfId="41" applyBorder="1" applyAlignment="1">
      <alignment horizontal="center" vertical="center"/>
    </xf>
    <xf numFmtId="0" fontId="1" fillId="0" borderId="21" xfId="4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 readingOrder="1"/>
    </xf>
    <xf numFmtId="0" fontId="21" fillId="0" borderId="21" xfId="0" applyFont="1" applyBorder="1" applyAlignment="1">
      <alignment horizontal="center" vertical="center" wrapText="1" readingOrder="1"/>
    </xf>
    <xf numFmtId="0" fontId="21" fillId="0" borderId="26" xfId="0" applyFont="1" applyBorder="1" applyAlignment="1">
      <alignment horizontal="center" vertical="center" wrapText="1" readingOrder="1"/>
    </xf>
    <xf numFmtId="0" fontId="21" fillId="0" borderId="44" xfId="0" applyFont="1" applyBorder="1" applyAlignment="1">
      <alignment horizontal="center" vertical="center" wrapText="1" readingOrder="1"/>
    </xf>
    <xf numFmtId="0" fontId="22" fillId="0" borderId="18" xfId="0" applyFont="1" applyBorder="1" applyAlignment="1">
      <alignment horizontal="center" vertical="center" wrapText="1" readingOrder="1"/>
    </xf>
    <xf numFmtId="1" fontId="22" fillId="0" borderId="27" xfId="0" applyNumberFormat="1" applyFont="1" applyBorder="1" applyAlignment="1">
      <alignment horizontal="center" vertical="center" wrapText="1" readingOrder="1"/>
    </xf>
    <xf numFmtId="0" fontId="22" fillId="0" borderId="21" xfId="0" applyFont="1" applyBorder="1" applyAlignment="1">
      <alignment horizontal="center" vertical="center" wrapText="1" readingOrder="1"/>
    </xf>
    <xf numFmtId="164" fontId="1" fillId="0" borderId="5" xfId="2" applyFont="1" applyBorder="1" applyAlignment="1">
      <alignment vertical="center"/>
    </xf>
    <xf numFmtId="164" fontId="1" fillId="0" borderId="8" xfId="2" applyFont="1" applyBorder="1" applyAlignment="1">
      <alignment vertical="center"/>
    </xf>
    <xf numFmtId="164" fontId="1" fillId="8" borderId="12" xfId="2" applyFont="1" applyFill="1" applyBorder="1" applyAlignment="1">
      <alignment vertical="center"/>
    </xf>
    <xf numFmtId="0" fontId="19" fillId="11" borderId="23" xfId="0" applyFont="1" applyFill="1" applyBorder="1" applyAlignment="1">
      <alignment vertical="center" wrapText="1" readingOrder="1"/>
    </xf>
    <xf numFmtId="0" fontId="19" fillId="11" borderId="24" xfId="0" applyFont="1" applyFill="1" applyBorder="1" applyAlignment="1">
      <alignment vertical="center" wrapText="1" readingOrder="1"/>
    </xf>
    <xf numFmtId="0" fontId="10" fillId="11" borderId="9" xfId="0" applyFont="1" applyFill="1" applyBorder="1" applyAlignment="1">
      <alignment vertical="center"/>
    </xf>
    <xf numFmtId="0" fontId="19" fillId="8" borderId="25" xfId="0" applyFont="1" applyFill="1" applyBorder="1" applyAlignment="1">
      <alignment vertical="center" wrapText="1" readingOrder="1"/>
    </xf>
    <xf numFmtId="1" fontId="0" fillId="8" borderId="18" xfId="0" applyNumberFormat="1" applyFill="1" applyBorder="1" applyAlignment="1">
      <alignment horizontal="center" vertical="center" wrapText="1"/>
    </xf>
    <xf numFmtId="0" fontId="0" fillId="8" borderId="9" xfId="0" applyFill="1" applyBorder="1" applyAlignment="1">
      <alignment horizontal="left" vertical="center" wrapText="1"/>
    </xf>
    <xf numFmtId="0" fontId="0" fillId="8" borderId="9" xfId="0" applyFill="1" applyBorder="1" applyAlignment="1" applyProtection="1">
      <alignment vertical="center"/>
      <protection locked="0"/>
    </xf>
    <xf numFmtId="0" fontId="0" fillId="8" borderId="13" xfId="0" applyFill="1" applyBorder="1" applyProtection="1">
      <protection locked="0"/>
    </xf>
    <xf numFmtId="1" fontId="0" fillId="8" borderId="21" xfId="0" applyNumberFormat="1" applyFill="1" applyBorder="1" applyAlignment="1">
      <alignment horizontal="center" vertical="center" wrapText="1"/>
    </xf>
    <xf numFmtId="0" fontId="25" fillId="8" borderId="46" xfId="0" applyFont="1" applyFill="1" applyBorder="1" applyAlignment="1">
      <alignment vertical="top" wrapText="1" readingOrder="1"/>
    </xf>
    <xf numFmtId="0" fontId="19" fillId="8" borderId="23" xfId="0" applyFont="1" applyFill="1" applyBorder="1" applyAlignment="1">
      <alignment vertical="center" wrapText="1" readingOrder="1"/>
    </xf>
    <xf numFmtId="0" fontId="23" fillId="8" borderId="10" xfId="0" applyFont="1" applyFill="1" applyBorder="1"/>
    <xf numFmtId="0" fontId="19" fillId="8" borderId="18" xfId="0" applyFont="1" applyFill="1" applyBorder="1" applyAlignment="1">
      <alignment horizontal="center" vertical="center" wrapText="1" readingOrder="1"/>
    </xf>
    <xf numFmtId="0" fontId="25" fillId="8" borderId="47" xfId="0" applyFont="1" applyFill="1" applyBorder="1" applyAlignment="1">
      <alignment vertical="top" wrapText="1" readingOrder="1"/>
    </xf>
    <xf numFmtId="0" fontId="19" fillId="8" borderId="24" xfId="0" applyFont="1" applyFill="1" applyBorder="1" applyAlignment="1">
      <alignment vertical="center" wrapText="1" readingOrder="1"/>
    </xf>
    <xf numFmtId="0" fontId="23" fillId="8" borderId="13" xfId="0" applyFont="1" applyFill="1" applyBorder="1"/>
    <xf numFmtId="0" fontId="19" fillId="8" borderId="21" xfId="0" applyFont="1" applyFill="1" applyBorder="1" applyAlignment="1">
      <alignment horizontal="center" vertical="center" wrapText="1" readingOrder="1"/>
    </xf>
    <xf numFmtId="0" fontId="25" fillId="11" borderId="28" xfId="0" applyFont="1" applyFill="1" applyBorder="1" applyAlignment="1">
      <alignment vertical="top" wrapText="1" readingOrder="1"/>
    </xf>
    <xf numFmtId="0" fontId="23" fillId="11" borderId="15" xfId="0" applyFont="1" applyFill="1" applyBorder="1" applyAlignment="1">
      <alignment vertical="top" wrapText="1"/>
    </xf>
    <xf numFmtId="0" fontId="19" fillId="11" borderId="34" xfId="0" applyFont="1" applyFill="1" applyBorder="1" applyAlignment="1">
      <alignment vertical="center" wrapText="1" readingOrder="1"/>
    </xf>
    <xf numFmtId="0" fontId="23" fillId="8" borderId="0" xfId="0" applyFont="1" applyFill="1"/>
    <xf numFmtId="1" fontId="1" fillId="8" borderId="26" xfId="41" applyNumberFormat="1" applyFill="1" applyBorder="1" applyAlignment="1">
      <alignment horizontal="center" vertical="center"/>
    </xf>
    <xf numFmtId="164" fontId="1" fillId="8" borderId="11" xfId="2" applyFont="1" applyFill="1" applyBorder="1" applyAlignment="1" applyProtection="1">
      <alignment vertical="center"/>
      <protection locked="0"/>
    </xf>
    <xf numFmtId="1" fontId="1" fillId="8" borderId="27" xfId="41" applyNumberFormat="1" applyFill="1" applyBorder="1" applyAlignment="1">
      <alignment horizontal="center" vertical="center"/>
    </xf>
    <xf numFmtId="1" fontId="1" fillId="8" borderId="44" xfId="41" applyNumberFormat="1" applyFill="1" applyBorder="1" applyAlignment="1">
      <alignment horizontal="center" vertical="center"/>
    </xf>
    <xf numFmtId="0" fontId="26" fillId="8" borderId="25" xfId="0" applyFont="1" applyFill="1" applyBorder="1" applyAlignment="1">
      <alignment vertical="center" wrapText="1" readingOrder="1"/>
    </xf>
    <xf numFmtId="0" fontId="23" fillId="8" borderId="29" xfId="0" applyFont="1" applyFill="1" applyBorder="1" applyAlignment="1">
      <alignment vertical="top" wrapText="1"/>
    </xf>
    <xf numFmtId="0" fontId="28" fillId="8" borderId="48" xfId="0" applyFont="1" applyFill="1" applyBorder="1" applyAlignment="1">
      <alignment horizontal="center" vertical="center" wrapText="1" readingOrder="1"/>
    </xf>
    <xf numFmtId="0" fontId="15" fillId="8" borderId="0" xfId="0" applyFont="1" applyFill="1" applyAlignment="1" applyProtection="1">
      <alignment horizontal="center" vertical="center" wrapText="1"/>
      <protection locked="0"/>
    </xf>
    <xf numFmtId="0" fontId="19" fillId="8" borderId="25" xfId="0" applyFont="1" applyFill="1" applyBorder="1" applyAlignment="1">
      <alignment horizontal="left" vertical="center" wrapText="1" readingOrder="1"/>
    </xf>
    <xf numFmtId="0" fontId="22" fillId="8" borderId="49" xfId="0" applyFont="1" applyFill="1" applyBorder="1" applyAlignment="1">
      <alignment horizontal="center" vertical="top" wrapText="1" readingOrder="1"/>
    </xf>
    <xf numFmtId="0" fontId="22" fillId="8" borderId="48" xfId="0" applyFont="1" applyFill="1" applyBorder="1" applyAlignment="1">
      <alignment horizontal="center" vertical="top" wrapText="1" readingOrder="1"/>
    </xf>
    <xf numFmtId="0" fontId="19" fillId="8" borderId="28" xfId="0" applyFont="1" applyFill="1" applyBorder="1" applyAlignment="1">
      <alignment horizontal="left" vertical="center" wrapText="1" readingOrder="1"/>
    </xf>
    <xf numFmtId="0" fontId="23" fillId="8" borderId="38" xfId="0" applyFont="1" applyFill="1" applyBorder="1" applyAlignment="1">
      <alignment vertical="top" wrapText="1"/>
    </xf>
    <xf numFmtId="0" fontId="15" fillId="8" borderId="3" xfId="0" applyFont="1" applyFill="1" applyBorder="1" applyAlignment="1">
      <alignment vertical="center"/>
    </xf>
    <xf numFmtId="0" fontId="27" fillId="8" borderId="23" xfId="0" applyFont="1" applyFill="1" applyBorder="1" applyAlignment="1">
      <alignment vertical="center" wrapText="1" readingOrder="1"/>
    </xf>
    <xf numFmtId="0" fontId="8" fillId="8" borderId="10" xfId="0" applyFont="1" applyFill="1" applyBorder="1"/>
    <xf numFmtId="165" fontId="1" fillId="8" borderId="15" xfId="1" applyFont="1" applyFill="1" applyBorder="1"/>
    <xf numFmtId="0" fontId="19" fillId="8" borderId="49" xfId="0" applyFont="1" applyFill="1" applyBorder="1" applyAlignment="1">
      <alignment horizontal="center" vertical="center" wrapText="1" readingOrder="1"/>
    </xf>
    <xf numFmtId="0" fontId="15" fillId="8" borderId="7" xfId="0" applyFont="1" applyFill="1" applyBorder="1" applyAlignment="1">
      <alignment vertical="center"/>
    </xf>
    <xf numFmtId="0" fontId="27" fillId="8" borderId="24" xfId="0" applyFont="1" applyFill="1" applyBorder="1" applyAlignment="1">
      <alignment vertical="center" wrapText="1" readingOrder="1"/>
    </xf>
    <xf numFmtId="0" fontId="8" fillId="8" borderId="13" xfId="0" applyFont="1" applyFill="1" applyBorder="1"/>
    <xf numFmtId="0" fontId="19" fillId="8" borderId="48" xfId="0" applyFont="1" applyFill="1" applyBorder="1" applyAlignment="1">
      <alignment horizontal="center" vertical="center" wrapText="1" readingOrder="1"/>
    </xf>
    <xf numFmtId="164" fontId="1" fillId="11" borderId="0" xfId="2" applyFont="1" applyFill="1" applyBorder="1" applyAlignment="1">
      <alignment vertical="center"/>
    </xf>
    <xf numFmtId="164" fontId="1" fillId="3" borderId="5" xfId="2" applyFont="1" applyFill="1" applyBorder="1" applyAlignment="1" applyProtection="1">
      <alignment vertical="center"/>
      <protection locked="0"/>
    </xf>
    <xf numFmtId="164" fontId="1" fillId="3" borderId="0" xfId="2" applyFont="1" applyFill="1" applyBorder="1" applyAlignment="1">
      <alignment vertical="center"/>
    </xf>
    <xf numFmtId="165" fontId="1" fillId="3" borderId="11" xfId="1" applyFont="1" applyFill="1" applyBorder="1"/>
    <xf numFmtId="164" fontId="1" fillId="3" borderId="11" xfId="2" applyFont="1" applyFill="1" applyBorder="1" applyAlignment="1">
      <alignment vertical="center"/>
    </xf>
    <xf numFmtId="0" fontId="0" fillId="3" borderId="53" xfId="0" applyFill="1" applyBorder="1"/>
    <xf numFmtId="12" fontId="19" fillId="3" borderId="18" xfId="0" applyNumberFormat="1" applyFont="1" applyFill="1" applyBorder="1" applyAlignment="1">
      <alignment horizontal="center" vertical="center" wrapText="1" readingOrder="1"/>
    </xf>
    <xf numFmtId="12" fontId="22" fillId="3" borderId="44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 applyProtection="1">
      <alignment vertical="center"/>
      <protection locked="0"/>
    </xf>
    <xf numFmtId="0" fontId="0" fillId="3" borderId="0" xfId="0" applyFill="1" applyProtection="1">
      <protection locked="0"/>
    </xf>
    <xf numFmtId="164" fontId="1" fillId="3" borderId="12" xfId="2" applyFont="1" applyFill="1" applyBorder="1" applyAlignment="1" applyProtection="1">
      <alignment vertical="center"/>
      <protection locked="0"/>
    </xf>
    <xf numFmtId="0" fontId="10" fillId="3" borderId="6" xfId="0" applyFont="1" applyFill="1" applyBorder="1" applyAlignment="1">
      <alignment vertical="center"/>
    </xf>
    <xf numFmtId="0" fontId="0" fillId="3" borderId="55" xfId="0" applyFill="1" applyBorder="1"/>
    <xf numFmtId="0" fontId="11" fillId="3" borderId="6" xfId="0" applyFont="1" applyFill="1" applyBorder="1"/>
    <xf numFmtId="164" fontId="1" fillId="3" borderId="6" xfId="2" applyFont="1" applyFill="1" applyBorder="1" applyAlignment="1">
      <alignment vertical="center"/>
    </xf>
    <xf numFmtId="165" fontId="1" fillId="3" borderId="1" xfId="1" applyFont="1" applyFill="1" applyBorder="1"/>
    <xf numFmtId="164" fontId="1" fillId="3" borderId="1" xfId="2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11" fillId="3" borderId="0" xfId="0" applyFont="1" applyFill="1"/>
    <xf numFmtId="0" fontId="10" fillId="3" borderId="9" xfId="0" applyFont="1" applyFill="1" applyBorder="1" applyAlignment="1">
      <alignment vertical="center"/>
    </xf>
    <xf numFmtId="0" fontId="0" fillId="3" borderId="56" xfId="0" applyFill="1" applyBorder="1"/>
    <xf numFmtId="0" fontId="11" fillId="3" borderId="9" xfId="0" applyFont="1" applyFill="1" applyBorder="1"/>
    <xf numFmtId="164" fontId="1" fillId="3" borderId="4" xfId="2" applyFont="1" applyFill="1" applyBorder="1" applyAlignment="1" applyProtection="1">
      <alignment vertical="center"/>
      <protection locked="0"/>
    </xf>
    <xf numFmtId="164" fontId="1" fillId="3" borderId="9" xfId="2" applyFont="1" applyFill="1" applyBorder="1" applyAlignment="1">
      <alignment vertical="center"/>
    </xf>
    <xf numFmtId="165" fontId="1" fillId="3" borderId="7" xfId="1" applyFont="1" applyFill="1" applyBorder="1"/>
    <xf numFmtId="164" fontId="1" fillId="3" borderId="7" xfId="2" applyFont="1" applyFill="1" applyBorder="1" applyAlignment="1">
      <alignment vertical="center"/>
    </xf>
    <xf numFmtId="0" fontId="24" fillId="3" borderId="26" xfId="0" applyFont="1" applyFill="1" applyBorder="1" applyAlignment="1">
      <alignment horizontal="center" vertical="center" wrapText="1" readingOrder="1"/>
    </xf>
    <xf numFmtId="0" fontId="24" fillId="3" borderId="27" xfId="0" applyFont="1" applyFill="1" applyBorder="1" applyAlignment="1">
      <alignment horizontal="center" vertical="center" wrapText="1" readingOrder="1"/>
    </xf>
    <xf numFmtId="0" fontId="24" fillId="3" borderId="44" xfId="0" applyFont="1" applyFill="1" applyBorder="1" applyAlignment="1">
      <alignment horizontal="center" vertical="center" wrapText="1" readingOrder="1"/>
    </xf>
    <xf numFmtId="0" fontId="0" fillId="3" borderId="39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8" borderId="1" xfId="0" applyFill="1" applyBorder="1" applyAlignment="1">
      <alignment horizontal="left" vertical="center" wrapText="1"/>
    </xf>
    <xf numFmtId="0" fontId="0" fillId="8" borderId="11" xfId="0" applyFill="1" applyBorder="1" applyAlignment="1">
      <alignment horizontal="left" vertical="center" wrapText="1"/>
    </xf>
    <xf numFmtId="0" fontId="0" fillId="8" borderId="7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8" borderId="11" xfId="0" applyFill="1" applyBorder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0" fillId="8" borderId="7" xfId="0" applyFill="1" applyBorder="1" applyAlignment="1">
      <alignment horizontal="left" vertical="top" wrapText="1"/>
    </xf>
    <xf numFmtId="0" fontId="0" fillId="8" borderId="9" xfId="0" applyFill="1" applyBorder="1" applyAlignment="1">
      <alignment horizontal="left" vertical="top" wrapText="1"/>
    </xf>
    <xf numFmtId="0" fontId="0" fillId="9" borderId="0" xfId="0" applyFill="1" applyAlignment="1" applyProtection="1">
      <alignment horizontal="center" vertical="center"/>
      <protection locked="0"/>
    </xf>
    <xf numFmtId="0" fontId="0" fillId="9" borderId="1" xfId="0" applyFill="1" applyBorder="1" applyAlignment="1">
      <alignment horizontal="center" vertical="top" wrapText="1"/>
    </xf>
    <xf numFmtId="0" fontId="0" fillId="9" borderId="6" xfId="0" applyFill="1" applyBorder="1" applyAlignment="1">
      <alignment horizontal="center" vertical="top" wrapText="1"/>
    </xf>
    <xf numFmtId="0" fontId="0" fillId="9" borderId="11" xfId="0" applyFill="1" applyBorder="1" applyAlignment="1">
      <alignment horizontal="center" vertical="top" wrapText="1"/>
    </xf>
    <xf numFmtId="0" fontId="0" fillId="9" borderId="0" xfId="0" applyFill="1" applyAlignment="1">
      <alignment horizontal="center" vertical="top" wrapText="1"/>
    </xf>
    <xf numFmtId="0" fontId="15" fillId="9" borderId="1" xfId="0" applyFont="1" applyFill="1" applyBorder="1" applyAlignment="1" applyProtection="1">
      <alignment horizontal="center" vertical="center" wrapText="1"/>
      <protection locked="0"/>
    </xf>
    <xf numFmtId="0" fontId="15" fillId="9" borderId="11" xfId="0" applyFont="1" applyFill="1" applyBorder="1" applyAlignment="1" applyProtection="1">
      <alignment horizontal="center" vertical="center" wrapText="1"/>
      <protection locked="0"/>
    </xf>
    <xf numFmtId="0" fontId="15" fillId="9" borderId="7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11" borderId="11" xfId="0" applyFill="1" applyBorder="1" applyAlignment="1">
      <alignment horizontal="left" vertical="center" wrapText="1"/>
    </xf>
    <xf numFmtId="0" fontId="0" fillId="11" borderId="6" xfId="0" applyFill="1" applyBorder="1" applyAlignment="1">
      <alignment horizontal="left" vertical="top" wrapText="1"/>
    </xf>
    <xf numFmtId="0" fontId="0" fillId="11" borderId="0" xfId="0" applyFill="1" applyAlignment="1">
      <alignment horizontal="left" vertical="top" wrapText="1"/>
    </xf>
    <xf numFmtId="0" fontId="0" fillId="11" borderId="9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top" wrapText="1"/>
    </xf>
    <xf numFmtId="0" fontId="0" fillId="11" borderId="11" xfId="0" applyFill="1" applyBorder="1" applyAlignment="1">
      <alignment horizontal="left" vertical="top" wrapText="1"/>
    </xf>
    <xf numFmtId="0" fontId="0" fillId="9" borderId="7" xfId="0" applyFill="1" applyBorder="1" applyAlignment="1">
      <alignment horizontal="center" vertical="top" wrapText="1"/>
    </xf>
    <xf numFmtId="0" fontId="0" fillId="9" borderId="9" xfId="0" applyFill="1" applyBorder="1" applyAlignment="1">
      <alignment horizontal="center" vertical="top" wrapText="1"/>
    </xf>
    <xf numFmtId="0" fontId="0" fillId="9" borderId="11" xfId="0" applyFill="1" applyBorder="1" applyAlignment="1">
      <alignment horizontal="center" vertical="center" wrapText="1"/>
    </xf>
    <xf numFmtId="0" fontId="0" fillId="9" borderId="6" xfId="0" applyFill="1" applyBorder="1" applyAlignment="1" applyProtection="1">
      <alignment horizontal="center" vertical="center"/>
      <protection locked="0"/>
    </xf>
    <xf numFmtId="0" fontId="0" fillId="9" borderId="9" xfId="0" applyFill="1" applyBorder="1" applyAlignment="1" applyProtection="1">
      <alignment horizontal="center" vertical="center"/>
      <protection locked="0"/>
    </xf>
    <xf numFmtId="0" fontId="15" fillId="9" borderId="0" xfId="0" applyFont="1" applyFill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/>
    </xf>
    <xf numFmtId="49" fontId="15" fillId="0" borderId="0" xfId="0" applyNumberFormat="1" applyFont="1" applyAlignment="1">
      <alignment horizontal="center"/>
    </xf>
    <xf numFmtId="0" fontId="0" fillId="11" borderId="1" xfId="0" applyFill="1" applyBorder="1" applyAlignment="1">
      <alignment horizontal="center" vertical="top" wrapText="1"/>
    </xf>
    <xf numFmtId="0" fontId="0" fillId="11" borderId="6" xfId="0" applyFill="1" applyBorder="1" applyAlignment="1">
      <alignment horizontal="center" vertical="top" wrapText="1"/>
    </xf>
    <xf numFmtId="0" fontId="0" fillId="11" borderId="7" xfId="0" applyFill="1" applyBorder="1" applyAlignment="1">
      <alignment horizontal="center" vertical="top" wrapText="1"/>
    </xf>
    <xf numFmtId="0" fontId="0" fillId="11" borderId="9" xfId="0" applyFill="1" applyBorder="1" applyAlignment="1">
      <alignment horizontal="center" vertical="top" wrapText="1"/>
    </xf>
    <xf numFmtId="0" fontId="0" fillId="8" borderId="0" xfId="0" applyFill="1" applyAlignment="1">
      <alignment horizontal="center" vertical="center" wrapText="1"/>
    </xf>
    <xf numFmtId="0" fontId="0" fillId="8" borderId="3" xfId="0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top" wrapText="1"/>
    </xf>
    <xf numFmtId="0" fontId="0" fillId="8" borderId="6" xfId="0" applyFill="1" applyBorder="1" applyAlignment="1">
      <alignment horizontal="center" vertical="top" wrapText="1"/>
    </xf>
    <xf numFmtId="0" fontId="0" fillId="8" borderId="11" xfId="0" applyFill="1" applyBorder="1" applyAlignment="1">
      <alignment horizontal="center" vertical="top" wrapText="1"/>
    </xf>
    <xf numFmtId="0" fontId="0" fillId="8" borderId="0" xfId="0" applyFill="1" applyAlignment="1">
      <alignment horizontal="center" vertical="top" wrapText="1"/>
    </xf>
    <xf numFmtId="0" fontId="0" fillId="8" borderId="7" xfId="0" applyFill="1" applyBorder="1" applyAlignment="1">
      <alignment horizontal="center" vertical="top" wrapText="1"/>
    </xf>
    <xf numFmtId="0" fontId="0" fillId="8" borderId="9" xfId="0" applyFill="1" applyBorder="1" applyAlignment="1">
      <alignment horizontal="center" vertical="top" wrapText="1"/>
    </xf>
    <xf numFmtId="0" fontId="0" fillId="8" borderId="6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7" fillId="11" borderId="39" xfId="0" applyFont="1" applyFill="1" applyBorder="1" applyAlignment="1">
      <alignment horizontal="center" vertical="center" wrapText="1"/>
    </xf>
    <xf numFmtId="0" fontId="7" fillId="11" borderId="54" xfId="0" applyFont="1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11" xfId="0" applyFill="1" applyBorder="1" applyAlignment="1">
      <alignment horizontal="center" vertical="top" wrapText="1"/>
    </xf>
    <xf numFmtId="0" fontId="0" fillId="11" borderId="0" xfId="0" applyFill="1" applyAlignment="1">
      <alignment horizontal="center" vertical="top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0" fillId="5" borderId="9" xfId="0" applyFill="1" applyBorder="1" applyAlignment="1">
      <alignment horizontal="center" vertical="top" wrapText="1"/>
    </xf>
    <xf numFmtId="0" fontId="0" fillId="5" borderId="6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/>
    </xf>
    <xf numFmtId="0" fontId="11" fillId="8" borderId="13" xfId="0" applyFont="1" applyFill="1" applyBorder="1" applyAlignment="1">
      <alignment horizontal="center"/>
    </xf>
    <xf numFmtId="0" fontId="0" fillId="8" borderId="9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10" xfId="0" applyFill="1" applyBorder="1" applyAlignment="1" applyProtection="1">
      <alignment horizontal="center"/>
      <protection locked="0"/>
    </xf>
    <xf numFmtId="0" fontId="0" fillId="5" borderId="15" xfId="0" applyFill="1" applyBorder="1" applyAlignment="1" applyProtection="1">
      <alignment horizontal="center"/>
      <protection locked="0"/>
    </xf>
    <xf numFmtId="0" fontId="0" fillId="5" borderId="13" xfId="0" applyFill="1" applyBorder="1" applyAlignment="1" applyProtection="1">
      <alignment horizontal="center"/>
      <protection locked="0"/>
    </xf>
    <xf numFmtId="0" fontId="0" fillId="8" borderId="10" xfId="0" applyFill="1" applyBorder="1" applyAlignment="1" applyProtection="1">
      <alignment horizontal="center"/>
      <protection locked="0"/>
    </xf>
    <xf numFmtId="0" fontId="0" fillId="8" borderId="15" xfId="0" applyFill="1" applyBorder="1" applyAlignment="1" applyProtection="1">
      <alignment horizontal="center"/>
      <protection locked="0"/>
    </xf>
    <xf numFmtId="0" fontId="7" fillId="11" borderId="40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15" fillId="6" borderId="1" xfId="0" applyFont="1" applyFill="1" applyBorder="1" applyAlignment="1" applyProtection="1">
      <alignment horizontal="center" vertical="center" wrapText="1"/>
      <protection locked="0"/>
    </xf>
    <xf numFmtId="0" fontId="15" fillId="6" borderId="11" xfId="0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6" borderId="7" xfId="0" applyFont="1" applyFill="1" applyBorder="1" applyAlignment="1" applyProtection="1">
      <alignment horizontal="center" vertical="center" wrapText="1"/>
      <protection locked="0"/>
    </xf>
    <xf numFmtId="0" fontId="0" fillId="11" borderId="7" xfId="0" applyFill="1" applyBorder="1" applyAlignment="1">
      <alignment horizontal="left" vertical="center" wrapText="1"/>
    </xf>
    <xf numFmtId="0" fontId="6" fillId="0" borderId="0" xfId="0" applyFont="1" applyAlignment="1" applyProtection="1">
      <alignment horizontal="center"/>
      <protection locked="0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3" applyFont="1" applyAlignment="1" applyProtection="1">
      <alignment horizontal="center"/>
    </xf>
    <xf numFmtId="164" fontId="5" fillId="0" borderId="0" xfId="2" applyFont="1" applyBorder="1" applyAlignment="1">
      <alignment horizontal="center"/>
    </xf>
    <xf numFmtId="164" fontId="5" fillId="0" borderId="0" xfId="2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6" fillId="0" borderId="0" xfId="2" applyNumberFormat="1" applyFont="1" applyBorder="1" applyAlignment="1">
      <alignment horizontal="center"/>
    </xf>
    <xf numFmtId="0" fontId="6" fillId="0" borderId="0" xfId="0" applyFont="1" applyAlignment="1" applyProtection="1">
      <alignment horizontal="left"/>
      <protection locked="0"/>
    </xf>
    <xf numFmtId="0" fontId="6" fillId="0" borderId="0" xfId="2" applyNumberFormat="1" applyFont="1" applyBorder="1" applyAlignment="1" applyProtection="1">
      <alignment horizontal="center"/>
      <protection locked="0"/>
    </xf>
    <xf numFmtId="0" fontId="15" fillId="9" borderId="1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4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8" borderId="10" xfId="0" applyFill="1" applyBorder="1" applyAlignment="1">
      <alignment horizontal="left" vertical="top" wrapText="1"/>
    </xf>
    <xf numFmtId="0" fontId="0" fillId="8" borderId="13" xfId="0" applyFill="1" applyBorder="1" applyAlignment="1">
      <alignment horizontal="left" vertical="top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top" wrapText="1"/>
    </xf>
    <xf numFmtId="0" fontId="0" fillId="5" borderId="11" xfId="0" applyFill="1" applyBorder="1" applyAlignment="1">
      <alignment horizontal="center" vertical="top" wrapText="1"/>
    </xf>
    <xf numFmtId="0" fontId="0" fillId="9" borderId="1" xfId="0" applyFill="1" applyBorder="1" applyAlignment="1">
      <alignment horizontal="left" vertical="top" wrapText="1"/>
    </xf>
    <xf numFmtId="0" fontId="0" fillId="9" borderId="6" xfId="0" applyFill="1" applyBorder="1" applyAlignment="1">
      <alignment horizontal="left" vertical="top" wrapText="1"/>
    </xf>
    <xf numFmtId="0" fontId="0" fillId="9" borderId="7" xfId="0" applyFill="1" applyBorder="1" applyAlignment="1">
      <alignment horizontal="left" vertical="top" wrapText="1"/>
    </xf>
    <xf numFmtId="0" fontId="0" fillId="9" borderId="9" xfId="0" applyFill="1" applyBorder="1" applyAlignment="1">
      <alignment horizontal="left" vertical="top" wrapText="1"/>
    </xf>
  </cellXfs>
  <cellStyles count="42">
    <cellStyle name="Comma" xfId="1" builtinId="3"/>
    <cellStyle name="Currency" xfId="2" builtinId="4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Hyperlink" xfId="3" builtinId="8"/>
    <cellStyle name="Normal" xfId="0" builtinId="0"/>
    <cellStyle name="Normal 2" xfId="41" xr:uid="{00000000-0005-0000-0000-000029000000}"/>
  </cellStyles>
  <dxfs count="0"/>
  <tableStyles count="0" defaultTableStyle="TableStyleMedium9" defaultPivotStyle="PivotStyleLight16"/>
  <colors>
    <mruColors>
      <color rgb="FFFFFF99"/>
      <color rgb="FFEB03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3.png"/><Relationship Id="rId89" Type="http://schemas.openxmlformats.org/officeDocument/2006/relationships/image" Target="../media/image88.png"/><Relationship Id="rId112" Type="http://schemas.openxmlformats.org/officeDocument/2006/relationships/image" Target="../media/image111.png"/><Relationship Id="rId16" Type="http://schemas.openxmlformats.org/officeDocument/2006/relationships/image" Target="../media/image16.png"/><Relationship Id="rId107" Type="http://schemas.openxmlformats.org/officeDocument/2006/relationships/image" Target="../media/image106.png"/><Relationship Id="rId11" Type="http://schemas.openxmlformats.org/officeDocument/2006/relationships/image" Target="../media/image11.jpe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jpe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8.jpeg"/><Relationship Id="rId102" Type="http://schemas.openxmlformats.org/officeDocument/2006/relationships/image" Target="../media/image101.png"/><Relationship Id="rId5" Type="http://schemas.openxmlformats.org/officeDocument/2006/relationships/image" Target="../media/image5.jpeg"/><Relationship Id="rId90" Type="http://schemas.openxmlformats.org/officeDocument/2006/relationships/image" Target="../media/image89.png"/><Relationship Id="rId95" Type="http://schemas.openxmlformats.org/officeDocument/2006/relationships/image" Target="../media/image9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79.jpeg"/><Relationship Id="rId85" Type="http://schemas.openxmlformats.org/officeDocument/2006/relationships/image" Target="../media/image84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2.png"/><Relationship Id="rId108" Type="http://schemas.openxmlformats.org/officeDocument/2006/relationships/image" Target="../media/image107.png"/><Relationship Id="rId54" Type="http://schemas.openxmlformats.org/officeDocument/2006/relationships/image" Target="../media/image54.jpe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0.png"/><Relationship Id="rId96" Type="http://schemas.openxmlformats.org/officeDocument/2006/relationships/image" Target="../media/image95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5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jpe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microsoft.com/office/2007/relationships/hdphoto" Target="../media/hdphoto1.wdp"/><Relationship Id="rId81" Type="http://schemas.openxmlformats.org/officeDocument/2006/relationships/image" Target="../media/image80.jpeg"/><Relationship Id="rId86" Type="http://schemas.openxmlformats.org/officeDocument/2006/relationships/image" Target="../media/image85.png"/><Relationship Id="rId94" Type="http://schemas.openxmlformats.org/officeDocument/2006/relationships/image" Target="../media/image93.png"/><Relationship Id="rId99" Type="http://schemas.openxmlformats.org/officeDocument/2006/relationships/image" Target="../media/image98.png"/><Relationship Id="rId101" Type="http://schemas.openxmlformats.org/officeDocument/2006/relationships/image" Target="../media/image100.png"/><Relationship Id="rId4" Type="http://schemas.openxmlformats.org/officeDocument/2006/relationships/image" Target="../media/image4.jpeg"/><Relationship Id="rId9" Type="http://schemas.openxmlformats.org/officeDocument/2006/relationships/image" Target="../media/image9.emf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8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97" Type="http://schemas.openxmlformats.org/officeDocument/2006/relationships/image" Target="../media/image96.jpeg"/><Relationship Id="rId104" Type="http://schemas.openxmlformats.org/officeDocument/2006/relationships/image" Target="../media/image103.pn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92" Type="http://schemas.openxmlformats.org/officeDocument/2006/relationships/image" Target="../media/image9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6.png"/><Relationship Id="rId110" Type="http://schemas.openxmlformats.org/officeDocument/2006/relationships/image" Target="../media/image109.png"/><Relationship Id="rId61" Type="http://schemas.openxmlformats.org/officeDocument/2006/relationships/image" Target="../media/image61.png"/><Relationship Id="rId82" Type="http://schemas.openxmlformats.org/officeDocument/2006/relationships/image" Target="../media/image81.jpe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99.png"/><Relationship Id="rId105" Type="http://schemas.openxmlformats.org/officeDocument/2006/relationships/image" Target="../media/image104.pn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2.png"/><Relationship Id="rId98" Type="http://schemas.openxmlformats.org/officeDocument/2006/relationships/image" Target="../media/image97.jpeg"/><Relationship Id="rId3" Type="http://schemas.openxmlformats.org/officeDocument/2006/relationships/image" Target="../media/image3.jpe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2.png"/><Relationship Id="rId88" Type="http://schemas.openxmlformats.org/officeDocument/2006/relationships/image" Target="../media/image87.png"/><Relationship Id="rId111" Type="http://schemas.openxmlformats.org/officeDocument/2006/relationships/image" Target="../media/image1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76200</xdr:rowOff>
    </xdr:from>
    <xdr:to>
      <xdr:col>3</xdr:col>
      <xdr:colOff>187325</xdr:colOff>
      <xdr:row>6</xdr:row>
      <xdr:rowOff>28575</xdr:rowOff>
    </xdr:to>
    <xdr:pic>
      <xdr:nvPicPr>
        <xdr:cNvPr id="2" name="Picture 2" descr="bs p-cart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0" y="219075"/>
          <a:ext cx="32670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571500</xdr:colOff>
      <xdr:row>0</xdr:row>
      <xdr:rowOff>104775</xdr:rowOff>
    </xdr:from>
    <xdr:to>
      <xdr:col>9</xdr:col>
      <xdr:colOff>330200</xdr:colOff>
      <xdr:row>5</xdr:row>
      <xdr:rowOff>114300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629525" y="104775"/>
          <a:ext cx="1276350" cy="790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219075</xdr:colOff>
      <xdr:row>82</xdr:row>
      <xdr:rowOff>85724</xdr:rowOff>
    </xdr:from>
    <xdr:to>
      <xdr:col>5</xdr:col>
      <xdr:colOff>1360885</xdr:colOff>
      <xdr:row>84</xdr:row>
      <xdr:rowOff>381000</xdr:rowOff>
    </xdr:to>
    <xdr:pic>
      <xdr:nvPicPr>
        <xdr:cNvPr id="5" name="Picture 32" descr="https://lh6.googleusercontent.com/-e_ovbdw6gOI/Tw2TwPt0ACI/AAAAAAAAAPQ/UFXGjq7nUnk/s72/251015%252520grande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657725" y="17173574"/>
          <a:ext cx="1141810" cy="1304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180975</xdr:colOff>
      <xdr:row>93</xdr:row>
      <xdr:rowOff>66674</xdr:rowOff>
    </xdr:from>
    <xdr:to>
      <xdr:col>5</xdr:col>
      <xdr:colOff>1381125</xdr:colOff>
      <xdr:row>95</xdr:row>
      <xdr:rowOff>450747</xdr:rowOff>
    </xdr:to>
    <xdr:pic>
      <xdr:nvPicPr>
        <xdr:cNvPr id="6" name="Picture 33" descr="https://lh4.googleusercontent.com/-LVzkYlwxODE/Tw2TEsoIH1I/AAAAAAAAAPA/NqkIBinRvN0/s72/251025%252520grande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619625" y="18668999"/>
          <a:ext cx="1200150" cy="13937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431800</xdr:colOff>
      <xdr:row>110</xdr:row>
      <xdr:rowOff>38860</xdr:rowOff>
    </xdr:from>
    <xdr:to>
      <xdr:col>5</xdr:col>
      <xdr:colOff>1193800</xdr:colOff>
      <xdr:row>112</xdr:row>
      <xdr:rowOff>472863</xdr:rowOff>
    </xdr:to>
    <xdr:pic>
      <xdr:nvPicPr>
        <xdr:cNvPr id="7" name="Picture 45" descr="https://lh6.googleusercontent.com/-rlNQgpV8Zfw/Tw2TbuCSbtI/AAAAAAAAAPI/sd3P4rbTNF8/s72/007312%252520grande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299200" y="54839360"/>
          <a:ext cx="762000" cy="14500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1563458</xdr:colOff>
      <xdr:row>113</xdr:row>
      <xdr:rowOff>73155</xdr:rowOff>
    </xdr:from>
    <xdr:to>
      <xdr:col>5</xdr:col>
      <xdr:colOff>1824117</xdr:colOff>
      <xdr:row>114</xdr:row>
      <xdr:rowOff>390524</xdr:rowOff>
    </xdr:to>
    <xdr:pic>
      <xdr:nvPicPr>
        <xdr:cNvPr id="8" name="Picture 46" descr="https://lh4.googleusercontent.com/-yXUbOIwOuno/Tw2SwdQJmMI/AAAAAAAAAO4/yKu71uSZgNk/s72/883765%252520grande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 rot="10800000">
          <a:off x="4420958" y="21704430"/>
          <a:ext cx="1822759" cy="8221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304799</xdr:colOff>
      <xdr:row>130</xdr:row>
      <xdr:rowOff>19050</xdr:rowOff>
    </xdr:from>
    <xdr:to>
      <xdr:col>5</xdr:col>
      <xdr:colOff>1028700</xdr:colOff>
      <xdr:row>132</xdr:row>
      <xdr:rowOff>457202</xdr:rowOff>
    </xdr:to>
    <xdr:pic>
      <xdr:nvPicPr>
        <xdr:cNvPr id="10" name="16 Imagen" descr="201213002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19649" y="34604325"/>
          <a:ext cx="723901" cy="1447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426667</xdr:colOff>
      <xdr:row>17</xdr:row>
      <xdr:rowOff>304800</xdr:rowOff>
    </xdr:from>
    <xdr:to>
      <xdr:col>5</xdr:col>
      <xdr:colOff>1230419</xdr:colOff>
      <xdr:row>19</xdr:row>
      <xdr:rowOff>361949</xdr:rowOff>
    </xdr:to>
    <xdr:pic>
      <xdr:nvPicPr>
        <xdr:cNvPr id="11" name="10 Imagen" descr="IMG_1315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41517" y="5114925"/>
          <a:ext cx="803752" cy="10667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447674</xdr:colOff>
      <xdr:row>140</xdr:row>
      <xdr:rowOff>123634</xdr:rowOff>
    </xdr:from>
    <xdr:to>
      <xdr:col>5</xdr:col>
      <xdr:colOff>1264563</xdr:colOff>
      <xdr:row>141</xdr:row>
      <xdr:rowOff>273050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4962524" y="38747509"/>
          <a:ext cx="816889" cy="705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304800</xdr:colOff>
      <xdr:row>142</xdr:row>
      <xdr:rowOff>11680</xdr:rowOff>
    </xdr:from>
    <xdr:to>
      <xdr:col>5</xdr:col>
      <xdr:colOff>1609725</xdr:colOff>
      <xdr:row>143</xdr:row>
      <xdr:rowOff>364091</xdr:rowOff>
    </xdr:to>
    <xdr:pic>
      <xdr:nvPicPr>
        <xdr:cNvPr id="31" name="Picture 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19650" y="37692580"/>
          <a:ext cx="1304925" cy="9588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180976</xdr:colOff>
      <xdr:row>99</xdr:row>
      <xdr:rowOff>9526</xdr:rowOff>
    </xdr:from>
    <xdr:to>
      <xdr:col>5</xdr:col>
      <xdr:colOff>1609726</xdr:colOff>
      <xdr:row>100</xdr:row>
      <xdr:rowOff>454243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95826" y="22145626"/>
          <a:ext cx="1428750" cy="9495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430963</xdr:colOff>
      <xdr:row>144</xdr:row>
      <xdr:rowOff>13737</xdr:rowOff>
    </xdr:from>
    <xdr:to>
      <xdr:col>5</xdr:col>
      <xdr:colOff>1600200</xdr:colOff>
      <xdr:row>145</xdr:row>
      <xdr:rowOff>470740</xdr:rowOff>
    </xdr:to>
    <xdr:pic>
      <xdr:nvPicPr>
        <xdr:cNvPr id="20" name="19 Imagen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6406830" y="63735470"/>
          <a:ext cx="952303" cy="1169237"/>
        </a:xfrm>
        <a:prstGeom prst="rect">
          <a:avLst/>
        </a:prstGeom>
      </xdr:spPr>
    </xdr:pic>
    <xdr:clientData/>
  </xdr:twoCellAnchor>
  <xdr:twoCellAnchor editAs="oneCell">
    <xdr:from>
      <xdr:col>5</xdr:col>
      <xdr:colOff>490906</xdr:colOff>
      <xdr:row>101</xdr:row>
      <xdr:rowOff>19778</xdr:rowOff>
    </xdr:from>
    <xdr:to>
      <xdr:col>5</xdr:col>
      <xdr:colOff>1422400</xdr:colOff>
      <xdr:row>101</xdr:row>
      <xdr:rowOff>512922</xdr:rowOff>
    </xdr:to>
    <xdr:pic>
      <xdr:nvPicPr>
        <xdr:cNvPr id="33" name="32 Imagen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6577481" y="48086003"/>
          <a:ext cx="493144" cy="931494"/>
        </a:xfrm>
        <a:prstGeom prst="rect">
          <a:avLst/>
        </a:prstGeom>
      </xdr:spPr>
    </xdr:pic>
    <xdr:clientData/>
  </xdr:twoCellAnchor>
  <xdr:twoCellAnchor editAs="oneCell">
    <xdr:from>
      <xdr:col>4</xdr:col>
      <xdr:colOff>1085849</xdr:colOff>
      <xdr:row>76</xdr:row>
      <xdr:rowOff>123825</xdr:rowOff>
    </xdr:from>
    <xdr:to>
      <xdr:col>5</xdr:col>
      <xdr:colOff>276225</xdr:colOff>
      <xdr:row>79</xdr:row>
      <xdr:rowOff>209550</xdr:rowOff>
    </xdr:to>
    <xdr:pic>
      <xdr:nvPicPr>
        <xdr:cNvPr id="21" name="20 Imagen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95749" y="23421975"/>
          <a:ext cx="685801" cy="1600200"/>
        </a:xfrm>
        <a:prstGeom prst="rect">
          <a:avLst/>
        </a:prstGeom>
      </xdr:spPr>
    </xdr:pic>
    <xdr:clientData/>
  </xdr:twoCellAnchor>
  <xdr:twoCellAnchor editAs="oneCell">
    <xdr:from>
      <xdr:col>5</xdr:col>
      <xdr:colOff>281225</xdr:colOff>
      <xdr:row>76</xdr:row>
      <xdr:rowOff>209549</xdr:rowOff>
    </xdr:from>
    <xdr:to>
      <xdr:col>5</xdr:col>
      <xdr:colOff>1854191</xdr:colOff>
      <xdr:row>79</xdr:row>
      <xdr:rowOff>161303</xdr:rowOff>
    </xdr:to>
    <xdr:pic>
      <xdr:nvPicPr>
        <xdr:cNvPr id="18" name="17 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6550" y="23507699"/>
          <a:ext cx="1572966" cy="1466229"/>
        </a:xfrm>
        <a:prstGeom prst="rect">
          <a:avLst/>
        </a:prstGeom>
      </xdr:spPr>
    </xdr:pic>
    <xdr:clientData/>
  </xdr:twoCellAnchor>
  <xdr:twoCellAnchor editAs="oneCell">
    <xdr:from>
      <xdr:col>5</xdr:col>
      <xdr:colOff>1110610</xdr:colOff>
      <xdr:row>91</xdr:row>
      <xdr:rowOff>114300</xdr:rowOff>
    </xdr:from>
    <xdr:to>
      <xdr:col>5</xdr:col>
      <xdr:colOff>1847850</xdr:colOff>
      <xdr:row>92</xdr:row>
      <xdr:rowOff>556517</xdr:rowOff>
    </xdr:to>
    <xdr:pic>
      <xdr:nvPicPr>
        <xdr:cNvPr id="35" name="34 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15935" y="29908500"/>
          <a:ext cx="737240" cy="1080392"/>
        </a:xfrm>
        <a:prstGeom prst="rect">
          <a:avLst/>
        </a:prstGeom>
      </xdr:spPr>
    </xdr:pic>
    <xdr:clientData/>
  </xdr:twoCellAnchor>
  <xdr:twoCellAnchor editAs="oneCell">
    <xdr:from>
      <xdr:col>5</xdr:col>
      <xdr:colOff>31959</xdr:colOff>
      <xdr:row>91</xdr:row>
      <xdr:rowOff>9525</xdr:rowOff>
    </xdr:from>
    <xdr:to>
      <xdr:col>5</xdr:col>
      <xdr:colOff>838200</xdr:colOff>
      <xdr:row>92</xdr:row>
      <xdr:rowOff>371475</xdr:rowOff>
    </xdr:to>
    <xdr:pic>
      <xdr:nvPicPr>
        <xdr:cNvPr id="37" name="36 Imagen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537284" y="29803725"/>
          <a:ext cx="806241" cy="1000125"/>
        </a:xfrm>
        <a:prstGeom prst="rect">
          <a:avLst/>
        </a:prstGeom>
      </xdr:spPr>
    </xdr:pic>
    <xdr:clientData/>
  </xdr:twoCellAnchor>
  <xdr:oneCellAnchor>
    <xdr:from>
      <xdr:col>5</xdr:col>
      <xdr:colOff>219075</xdr:colOff>
      <xdr:row>85</xdr:row>
      <xdr:rowOff>85724</xdr:rowOff>
    </xdr:from>
    <xdr:ext cx="1141810" cy="1304926"/>
    <xdr:pic>
      <xdr:nvPicPr>
        <xdr:cNvPr id="56" name="Picture 32" descr="https://lh6.googleusercontent.com/-e_ovbdw6gOI/Tw2TwPt0ACI/AAAAAAAAAPQ/UFXGjq7nUnk/s72/251015%252520grande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24400" y="30327599"/>
          <a:ext cx="1141810" cy="1304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96</xdr:row>
      <xdr:rowOff>66674</xdr:rowOff>
    </xdr:from>
    <xdr:ext cx="1200150" cy="1393723"/>
    <xdr:pic>
      <xdr:nvPicPr>
        <xdr:cNvPr id="58" name="Picture 33" descr="https://lh4.googleusercontent.com/-LVzkYlwxODE/Tw2TEsoIH1I/AAAAAAAAAPA/NqkIBinRvN0/s72/251025%252520grande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686300" y="34537649"/>
          <a:ext cx="1200150" cy="13937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405563</xdr:colOff>
      <xdr:row>146</xdr:row>
      <xdr:rowOff>7192</xdr:rowOff>
    </xdr:from>
    <xdr:ext cx="1194640" cy="976092"/>
    <xdr:pic>
      <xdr:nvPicPr>
        <xdr:cNvPr id="60" name="59 Imagen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6382237" y="64718718"/>
          <a:ext cx="976092" cy="1194640"/>
        </a:xfrm>
        <a:prstGeom prst="rect">
          <a:avLst/>
        </a:prstGeom>
      </xdr:spPr>
    </xdr:pic>
    <xdr:clientData/>
  </xdr:oneCellAnchor>
  <xdr:twoCellAnchor>
    <xdr:from>
      <xdr:col>5</xdr:col>
      <xdr:colOff>409575</xdr:colOff>
      <xdr:row>103</xdr:row>
      <xdr:rowOff>28575</xdr:rowOff>
    </xdr:from>
    <xdr:to>
      <xdr:col>5</xdr:col>
      <xdr:colOff>1333500</xdr:colOff>
      <xdr:row>103</xdr:row>
      <xdr:rowOff>476250</xdr:rowOff>
    </xdr:to>
    <xdr:pic>
      <xdr:nvPicPr>
        <xdr:cNvPr id="104" name="Picture 156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00675" y="50311050"/>
          <a:ext cx="923925" cy="447675"/>
        </a:xfrm>
        <a:prstGeom prst="rect">
          <a:avLst/>
        </a:prstGeom>
      </xdr:spPr>
    </xdr:pic>
    <xdr:clientData/>
  </xdr:twoCellAnchor>
  <xdr:twoCellAnchor>
    <xdr:from>
      <xdr:col>5</xdr:col>
      <xdr:colOff>393700</xdr:colOff>
      <xdr:row>136</xdr:row>
      <xdr:rowOff>50800</xdr:rowOff>
    </xdr:from>
    <xdr:to>
      <xdr:col>5</xdr:col>
      <xdr:colOff>1298956</xdr:colOff>
      <xdr:row>136</xdr:row>
      <xdr:rowOff>467943</xdr:rowOff>
    </xdr:to>
    <xdr:pic>
      <xdr:nvPicPr>
        <xdr:cNvPr id="88" name="Picture 693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61100" y="57645300"/>
          <a:ext cx="905256" cy="417143"/>
        </a:xfrm>
        <a:prstGeom prst="rect">
          <a:avLst/>
        </a:prstGeom>
      </xdr:spPr>
    </xdr:pic>
    <xdr:clientData/>
  </xdr:twoCellAnchor>
  <xdr:twoCellAnchor>
    <xdr:from>
      <xdr:col>5</xdr:col>
      <xdr:colOff>457200</xdr:colOff>
      <xdr:row>61</xdr:row>
      <xdr:rowOff>0</xdr:rowOff>
    </xdr:from>
    <xdr:to>
      <xdr:col>5</xdr:col>
      <xdr:colOff>1286256</xdr:colOff>
      <xdr:row>61</xdr:row>
      <xdr:rowOff>1</xdr:rowOff>
    </xdr:to>
    <xdr:pic>
      <xdr:nvPicPr>
        <xdr:cNvPr id="86" name="Picture 2957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24600" y="23164801"/>
          <a:ext cx="829056" cy="5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456364</xdr:colOff>
      <xdr:row>152</xdr:row>
      <xdr:rowOff>7191</xdr:rowOff>
    </xdr:from>
    <xdr:to>
      <xdr:col>5</xdr:col>
      <xdr:colOff>1409701</xdr:colOff>
      <xdr:row>153</xdr:row>
      <xdr:rowOff>351851</xdr:rowOff>
    </xdr:to>
    <xdr:pic>
      <xdr:nvPicPr>
        <xdr:cNvPr id="84" name="19 Imagen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6412203" y="76880752"/>
          <a:ext cx="776460" cy="953337"/>
        </a:xfrm>
        <a:prstGeom prst="rect">
          <a:avLst/>
        </a:prstGeom>
      </xdr:spPr>
    </xdr:pic>
    <xdr:clientData/>
  </xdr:twoCellAnchor>
  <xdr:oneCellAnchor>
    <xdr:from>
      <xdr:col>5</xdr:col>
      <xdr:colOff>469063</xdr:colOff>
      <xdr:row>153</xdr:row>
      <xdr:rowOff>375492</xdr:rowOff>
    </xdr:from>
    <xdr:ext cx="953337" cy="778933"/>
    <xdr:pic>
      <xdr:nvPicPr>
        <xdr:cNvPr id="92" name="59 Imagen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6423665" y="68512690"/>
          <a:ext cx="778933" cy="953337"/>
        </a:xfrm>
        <a:prstGeom prst="rect">
          <a:avLst/>
        </a:prstGeom>
      </xdr:spPr>
    </xdr:pic>
    <xdr:clientData/>
  </xdr:oneCellAnchor>
  <xdr:twoCellAnchor>
    <xdr:from>
      <xdr:col>5</xdr:col>
      <xdr:colOff>190500</xdr:colOff>
      <xdr:row>65</xdr:row>
      <xdr:rowOff>114300</xdr:rowOff>
    </xdr:from>
    <xdr:to>
      <xdr:col>5</xdr:col>
      <xdr:colOff>1358900</xdr:colOff>
      <xdr:row>66</xdr:row>
      <xdr:rowOff>279400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4359B58F-4FA6-7843-832D-E9FA7598F03B}"/>
            </a:ext>
          </a:extLst>
        </xdr:cNvPr>
        <xdr:cNvPicPr/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57900" y="26377900"/>
          <a:ext cx="1168400" cy="673100"/>
        </a:xfrm>
        <a:prstGeom prst="rect">
          <a:avLst/>
        </a:prstGeom>
      </xdr:spPr>
    </xdr:pic>
    <xdr:clientData/>
  </xdr:twoCellAnchor>
  <xdr:twoCellAnchor>
    <xdr:from>
      <xdr:col>5</xdr:col>
      <xdr:colOff>127000</xdr:colOff>
      <xdr:row>63</xdr:row>
      <xdr:rowOff>279400</xdr:rowOff>
    </xdr:from>
    <xdr:to>
      <xdr:col>5</xdr:col>
      <xdr:colOff>1320800</xdr:colOff>
      <xdr:row>64</xdr:row>
      <xdr:rowOff>423514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F62D395A-0EDF-1147-9CC1-911F61CC5170}"/>
            </a:ext>
          </a:extLst>
        </xdr:cNvPr>
        <xdr:cNvPicPr/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94400" y="25527000"/>
          <a:ext cx="1193800" cy="652114"/>
        </a:xfrm>
        <a:prstGeom prst="rect">
          <a:avLst/>
        </a:prstGeom>
      </xdr:spPr>
    </xdr:pic>
    <xdr:clientData/>
  </xdr:twoCellAnchor>
  <xdr:twoCellAnchor>
    <xdr:from>
      <xdr:col>5</xdr:col>
      <xdr:colOff>711200</xdr:colOff>
      <xdr:row>73</xdr:row>
      <xdr:rowOff>12700</xdr:rowOff>
    </xdr:from>
    <xdr:to>
      <xdr:col>5</xdr:col>
      <xdr:colOff>1616456</xdr:colOff>
      <xdr:row>74</xdr:row>
      <xdr:rowOff>6602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510F96A1-DC82-0242-83A6-F5CC5F6875CE}"/>
            </a:ext>
          </a:extLst>
        </xdr:cNvPr>
        <xdr:cNvPicPr/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78600" y="29832300"/>
          <a:ext cx="905256" cy="501902"/>
        </a:xfrm>
        <a:prstGeom prst="rect">
          <a:avLst/>
        </a:prstGeom>
      </xdr:spPr>
    </xdr:pic>
    <xdr:clientData/>
  </xdr:twoCellAnchor>
  <xdr:twoCellAnchor>
    <xdr:from>
      <xdr:col>5</xdr:col>
      <xdr:colOff>749300</xdr:colOff>
      <xdr:row>73</xdr:row>
      <xdr:rowOff>469900</xdr:rowOff>
    </xdr:from>
    <xdr:to>
      <xdr:col>5</xdr:col>
      <xdr:colOff>1654556</xdr:colOff>
      <xdr:row>74</xdr:row>
      <xdr:rowOff>463246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41557E33-F261-6841-BAC9-EBD942803F7F}"/>
            </a:ext>
          </a:extLst>
        </xdr:cNvPr>
        <xdr:cNvPicPr/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16700" y="38290500"/>
          <a:ext cx="905256" cy="501346"/>
        </a:xfrm>
        <a:prstGeom prst="rect">
          <a:avLst/>
        </a:prstGeom>
      </xdr:spPr>
    </xdr:pic>
    <xdr:clientData/>
  </xdr:twoCellAnchor>
  <xdr:twoCellAnchor>
    <xdr:from>
      <xdr:col>5</xdr:col>
      <xdr:colOff>711200</xdr:colOff>
      <xdr:row>71</xdr:row>
      <xdr:rowOff>12700</xdr:rowOff>
    </xdr:from>
    <xdr:to>
      <xdr:col>5</xdr:col>
      <xdr:colOff>1616456</xdr:colOff>
      <xdr:row>72</xdr:row>
      <xdr:rowOff>6602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B2F5CE6-8ACE-2E42-9E1D-78D4DD39CD53}"/>
            </a:ext>
          </a:extLst>
        </xdr:cNvPr>
        <xdr:cNvPicPr/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78600" y="29832300"/>
          <a:ext cx="905256" cy="501902"/>
        </a:xfrm>
        <a:prstGeom prst="rect">
          <a:avLst/>
        </a:prstGeom>
      </xdr:spPr>
    </xdr:pic>
    <xdr:clientData/>
  </xdr:twoCellAnchor>
  <xdr:twoCellAnchor>
    <xdr:from>
      <xdr:col>5</xdr:col>
      <xdr:colOff>673100</xdr:colOff>
      <xdr:row>71</xdr:row>
      <xdr:rowOff>482600</xdr:rowOff>
    </xdr:from>
    <xdr:to>
      <xdr:col>5</xdr:col>
      <xdr:colOff>1578356</xdr:colOff>
      <xdr:row>72</xdr:row>
      <xdr:rowOff>475946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53E1848E-FD7A-9248-9528-97A25C853D35}"/>
            </a:ext>
          </a:extLst>
        </xdr:cNvPr>
        <xdr:cNvPicPr/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40500" y="37287200"/>
          <a:ext cx="905256" cy="501346"/>
        </a:xfrm>
        <a:prstGeom prst="rect">
          <a:avLst/>
        </a:prstGeom>
      </xdr:spPr>
    </xdr:pic>
    <xdr:clientData/>
  </xdr:twoCellAnchor>
  <xdr:twoCellAnchor>
    <xdr:from>
      <xdr:col>5</xdr:col>
      <xdr:colOff>495300</xdr:colOff>
      <xdr:row>70</xdr:row>
      <xdr:rowOff>495300</xdr:rowOff>
    </xdr:from>
    <xdr:to>
      <xdr:col>5</xdr:col>
      <xdr:colOff>1400556</xdr:colOff>
      <xdr:row>71</xdr:row>
      <xdr:rowOff>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7829F2F9-6CDC-CB4C-A5E5-52F1AA298227}"/>
            </a:ext>
          </a:extLst>
        </xdr:cNvPr>
        <xdr:cNvPicPr/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62700" y="28790900"/>
          <a:ext cx="905256" cy="514419"/>
        </a:xfrm>
        <a:prstGeom prst="rect">
          <a:avLst/>
        </a:prstGeom>
      </xdr:spPr>
    </xdr:pic>
    <xdr:clientData/>
  </xdr:twoCellAnchor>
  <xdr:twoCellAnchor>
    <xdr:from>
      <xdr:col>5</xdr:col>
      <xdr:colOff>596900</xdr:colOff>
      <xdr:row>70</xdr:row>
      <xdr:rowOff>0</xdr:rowOff>
    </xdr:from>
    <xdr:to>
      <xdr:col>5</xdr:col>
      <xdr:colOff>1502156</xdr:colOff>
      <xdr:row>71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D78D8BBE-A255-924E-9791-24C9DB92DC4F}"/>
            </a:ext>
          </a:extLst>
        </xdr:cNvPr>
        <xdr:cNvPicPr/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64300" y="28295600"/>
          <a:ext cx="905256" cy="514419"/>
        </a:xfrm>
        <a:prstGeom prst="rect">
          <a:avLst/>
        </a:prstGeom>
      </xdr:spPr>
    </xdr:pic>
    <xdr:clientData/>
  </xdr:twoCellAnchor>
  <xdr:twoCellAnchor>
    <xdr:from>
      <xdr:col>5</xdr:col>
      <xdr:colOff>673100</xdr:colOff>
      <xdr:row>69</xdr:row>
      <xdr:rowOff>12700</xdr:rowOff>
    </xdr:from>
    <xdr:to>
      <xdr:col>5</xdr:col>
      <xdr:colOff>1578356</xdr:colOff>
      <xdr:row>70</xdr:row>
      <xdr:rowOff>19690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5553C887-9516-674F-ADEE-7DC2E4236897}"/>
            </a:ext>
          </a:extLst>
        </xdr:cNvPr>
        <xdr:cNvPicPr/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40500" y="27800300"/>
          <a:ext cx="905256" cy="514990"/>
        </a:xfrm>
        <a:prstGeom prst="rect">
          <a:avLst/>
        </a:prstGeom>
      </xdr:spPr>
    </xdr:pic>
    <xdr:clientData/>
  </xdr:twoCellAnchor>
  <xdr:twoCellAnchor>
    <xdr:from>
      <xdr:col>5</xdr:col>
      <xdr:colOff>495300</xdr:colOff>
      <xdr:row>68</xdr:row>
      <xdr:rowOff>495300</xdr:rowOff>
    </xdr:from>
    <xdr:to>
      <xdr:col>5</xdr:col>
      <xdr:colOff>1400556</xdr:colOff>
      <xdr:row>69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B369F45F-64A6-DA4E-9421-38855135D206}"/>
            </a:ext>
          </a:extLst>
        </xdr:cNvPr>
        <xdr:cNvPicPr/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62700" y="28790900"/>
          <a:ext cx="905256" cy="514419"/>
        </a:xfrm>
        <a:prstGeom prst="rect">
          <a:avLst/>
        </a:prstGeom>
      </xdr:spPr>
    </xdr:pic>
    <xdr:clientData/>
  </xdr:twoCellAnchor>
  <xdr:twoCellAnchor>
    <xdr:from>
      <xdr:col>5</xdr:col>
      <xdr:colOff>596900</xdr:colOff>
      <xdr:row>68</xdr:row>
      <xdr:rowOff>0</xdr:rowOff>
    </xdr:from>
    <xdr:to>
      <xdr:col>5</xdr:col>
      <xdr:colOff>1502156</xdr:colOff>
      <xdr:row>69</xdr:row>
      <xdr:rowOff>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6D8862F0-47FE-BE40-A7EB-26C4F4AAAF53}"/>
            </a:ext>
          </a:extLst>
        </xdr:cNvPr>
        <xdr:cNvPicPr/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64300" y="28295600"/>
          <a:ext cx="905256" cy="514419"/>
        </a:xfrm>
        <a:prstGeom prst="rect">
          <a:avLst/>
        </a:prstGeom>
      </xdr:spPr>
    </xdr:pic>
    <xdr:clientData/>
  </xdr:twoCellAnchor>
  <xdr:twoCellAnchor>
    <xdr:from>
      <xdr:col>5</xdr:col>
      <xdr:colOff>673100</xdr:colOff>
      <xdr:row>67</xdr:row>
      <xdr:rowOff>12700</xdr:rowOff>
    </xdr:from>
    <xdr:to>
      <xdr:col>5</xdr:col>
      <xdr:colOff>1578356</xdr:colOff>
      <xdr:row>68</xdr:row>
      <xdr:rowOff>19690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7D484CD-F6BB-F44E-95E2-A2EB5A253E11}"/>
            </a:ext>
          </a:extLst>
        </xdr:cNvPr>
        <xdr:cNvPicPr/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40500" y="27800300"/>
          <a:ext cx="905256" cy="514990"/>
        </a:xfrm>
        <a:prstGeom prst="rect">
          <a:avLst/>
        </a:prstGeom>
      </xdr:spPr>
    </xdr:pic>
    <xdr:clientData/>
  </xdr:twoCellAnchor>
  <xdr:twoCellAnchor>
    <xdr:from>
      <xdr:col>5</xdr:col>
      <xdr:colOff>647700</xdr:colOff>
      <xdr:row>46</xdr:row>
      <xdr:rowOff>25400</xdr:rowOff>
    </xdr:from>
    <xdr:to>
      <xdr:col>5</xdr:col>
      <xdr:colOff>1399921</xdr:colOff>
      <xdr:row>47</xdr:row>
      <xdr:rowOff>25400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B9954E0E-BAD0-2646-BC3D-2C25BB432346}"/>
            </a:ext>
          </a:extLst>
        </xdr:cNvPr>
        <xdr:cNvPicPr/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15100" y="12573000"/>
          <a:ext cx="752221" cy="508000"/>
        </a:xfrm>
        <a:prstGeom prst="rect">
          <a:avLst/>
        </a:prstGeom>
      </xdr:spPr>
    </xdr:pic>
    <xdr:clientData/>
  </xdr:twoCellAnchor>
  <xdr:twoCellAnchor>
    <xdr:from>
      <xdr:col>5</xdr:col>
      <xdr:colOff>698500</xdr:colOff>
      <xdr:row>47</xdr:row>
      <xdr:rowOff>0</xdr:rowOff>
    </xdr:from>
    <xdr:to>
      <xdr:col>5</xdr:col>
      <xdr:colOff>1397000</xdr:colOff>
      <xdr:row>47</xdr:row>
      <xdr:rowOff>495300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F5AEA313-740D-A94C-8DD1-07D323687C3C}"/>
            </a:ext>
          </a:extLst>
        </xdr:cNvPr>
        <xdr:cNvPicPr/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65900" y="13055600"/>
          <a:ext cx="698500" cy="495300"/>
        </a:xfrm>
        <a:prstGeom prst="rect">
          <a:avLst/>
        </a:prstGeom>
      </xdr:spPr>
    </xdr:pic>
    <xdr:clientData/>
  </xdr:twoCellAnchor>
  <xdr:twoCellAnchor>
    <xdr:from>
      <xdr:col>5</xdr:col>
      <xdr:colOff>673100</xdr:colOff>
      <xdr:row>47</xdr:row>
      <xdr:rowOff>469900</xdr:rowOff>
    </xdr:from>
    <xdr:to>
      <xdr:col>5</xdr:col>
      <xdr:colOff>1358900</xdr:colOff>
      <xdr:row>48</xdr:row>
      <xdr:rowOff>495300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3140AA5F-FF11-0E4E-A0AA-40785272A422}"/>
            </a:ext>
          </a:extLst>
        </xdr:cNvPr>
        <xdr:cNvPicPr/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40500" y="13525500"/>
          <a:ext cx="685800" cy="533400"/>
        </a:xfrm>
        <a:prstGeom prst="rect">
          <a:avLst/>
        </a:prstGeom>
      </xdr:spPr>
    </xdr:pic>
    <xdr:clientData/>
  </xdr:twoCellAnchor>
  <xdr:twoCellAnchor>
    <xdr:from>
      <xdr:col>5</xdr:col>
      <xdr:colOff>533400</xdr:colOff>
      <xdr:row>21</xdr:row>
      <xdr:rowOff>25400</xdr:rowOff>
    </xdr:from>
    <xdr:to>
      <xdr:col>5</xdr:col>
      <xdr:colOff>1244600</xdr:colOff>
      <xdr:row>22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32F5F43E-7DBD-8347-AE0F-F1AD83A97D4E}"/>
            </a:ext>
          </a:extLst>
        </xdr:cNvPr>
        <xdr:cNvPicPr/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00800" y="6985000"/>
          <a:ext cx="711200" cy="482600"/>
        </a:xfrm>
        <a:prstGeom prst="rect">
          <a:avLst/>
        </a:prstGeom>
      </xdr:spPr>
    </xdr:pic>
    <xdr:clientData/>
  </xdr:twoCellAnchor>
  <xdr:twoCellAnchor>
    <xdr:from>
      <xdr:col>5</xdr:col>
      <xdr:colOff>558800</xdr:colOff>
      <xdr:row>22</xdr:row>
      <xdr:rowOff>12700</xdr:rowOff>
    </xdr:from>
    <xdr:to>
      <xdr:col>5</xdr:col>
      <xdr:colOff>1295400</xdr:colOff>
      <xdr:row>22</xdr:row>
      <xdr:rowOff>482600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F9F301CC-81BD-C54B-8BEF-E0C119AE2E7F}"/>
            </a:ext>
          </a:extLst>
        </xdr:cNvPr>
        <xdr:cNvPicPr/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26200" y="7480300"/>
          <a:ext cx="736600" cy="469900"/>
        </a:xfrm>
        <a:prstGeom prst="rect">
          <a:avLst/>
        </a:prstGeom>
      </xdr:spPr>
    </xdr:pic>
    <xdr:clientData/>
  </xdr:twoCellAnchor>
  <xdr:twoCellAnchor>
    <xdr:from>
      <xdr:col>5</xdr:col>
      <xdr:colOff>571500</xdr:colOff>
      <xdr:row>23</xdr:row>
      <xdr:rowOff>12700</xdr:rowOff>
    </xdr:from>
    <xdr:to>
      <xdr:col>5</xdr:col>
      <xdr:colOff>1282700</xdr:colOff>
      <xdr:row>23</xdr:row>
      <xdr:rowOff>457200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AA2DC84A-5DA0-0641-8C86-1C0DF6BFB220}"/>
            </a:ext>
          </a:extLst>
        </xdr:cNvPr>
        <xdr:cNvPicPr/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38900" y="7988300"/>
          <a:ext cx="711200" cy="444500"/>
        </a:xfrm>
        <a:prstGeom prst="rect">
          <a:avLst/>
        </a:prstGeom>
      </xdr:spPr>
    </xdr:pic>
    <xdr:clientData/>
  </xdr:twoCellAnchor>
  <xdr:twoCellAnchor>
    <xdr:from>
      <xdr:col>5</xdr:col>
      <xdr:colOff>546100</xdr:colOff>
      <xdr:row>24</xdr:row>
      <xdr:rowOff>12700</xdr:rowOff>
    </xdr:from>
    <xdr:to>
      <xdr:col>5</xdr:col>
      <xdr:colOff>1245616</xdr:colOff>
      <xdr:row>24</xdr:row>
      <xdr:rowOff>482600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972C6BE9-A9EC-1343-93C7-52B68A16A2BE}"/>
            </a:ext>
          </a:extLst>
        </xdr:cNvPr>
        <xdr:cNvPicPr/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13500" y="8496300"/>
          <a:ext cx="699516" cy="469900"/>
        </a:xfrm>
        <a:prstGeom prst="rect">
          <a:avLst/>
        </a:prstGeom>
      </xdr:spPr>
    </xdr:pic>
    <xdr:clientData/>
  </xdr:twoCellAnchor>
  <xdr:twoCellAnchor>
    <xdr:from>
      <xdr:col>5</xdr:col>
      <xdr:colOff>88900</xdr:colOff>
      <xdr:row>29</xdr:row>
      <xdr:rowOff>38100</xdr:rowOff>
    </xdr:from>
    <xdr:to>
      <xdr:col>5</xdr:col>
      <xdr:colOff>762000</xdr:colOff>
      <xdr:row>30</xdr:row>
      <xdr:rowOff>165100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6A533E7C-F70A-B044-94F1-4D745EB3AF17}"/>
            </a:ext>
          </a:extLst>
        </xdr:cNvPr>
        <xdr:cNvPicPr/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56300" y="9029700"/>
          <a:ext cx="673100" cy="635000"/>
        </a:xfrm>
        <a:prstGeom prst="rect">
          <a:avLst/>
        </a:prstGeom>
      </xdr:spPr>
    </xdr:pic>
    <xdr:clientData/>
  </xdr:twoCellAnchor>
  <xdr:twoCellAnchor>
    <xdr:from>
      <xdr:col>5</xdr:col>
      <xdr:colOff>952500</xdr:colOff>
      <xdr:row>29</xdr:row>
      <xdr:rowOff>406400</xdr:rowOff>
    </xdr:from>
    <xdr:to>
      <xdr:col>5</xdr:col>
      <xdr:colOff>1663700</xdr:colOff>
      <xdr:row>31</xdr:row>
      <xdr:rowOff>63500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9D2ECF56-92CE-5947-AA7D-46BF62E3C627}"/>
            </a:ext>
          </a:extLst>
        </xdr:cNvPr>
        <xdr:cNvPicPr/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19900" y="9398000"/>
          <a:ext cx="711200" cy="673100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30</xdr:row>
      <xdr:rowOff>355600</xdr:rowOff>
    </xdr:from>
    <xdr:to>
      <xdr:col>5</xdr:col>
      <xdr:colOff>800100</xdr:colOff>
      <xdr:row>31</xdr:row>
      <xdr:rowOff>460132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46F4E5AB-2838-8549-8922-23AF21ECB3AB}"/>
            </a:ext>
          </a:extLst>
        </xdr:cNvPr>
        <xdr:cNvPicPr/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19800" y="9855200"/>
          <a:ext cx="647700" cy="612532"/>
        </a:xfrm>
        <a:prstGeom prst="rect">
          <a:avLst/>
        </a:prstGeom>
      </xdr:spPr>
    </xdr:pic>
    <xdr:clientData/>
  </xdr:twoCellAnchor>
  <xdr:twoCellAnchor>
    <xdr:from>
      <xdr:col>5</xdr:col>
      <xdr:colOff>50800</xdr:colOff>
      <xdr:row>58</xdr:row>
      <xdr:rowOff>25400</xdr:rowOff>
    </xdr:from>
    <xdr:to>
      <xdr:col>5</xdr:col>
      <xdr:colOff>818261</xdr:colOff>
      <xdr:row>59</xdr:row>
      <xdr:rowOff>12700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C0E346DB-F6CC-E348-A374-82CCF2DEE8D5}"/>
            </a:ext>
          </a:extLst>
        </xdr:cNvPr>
        <xdr:cNvPicPr/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78300" y="3238500"/>
          <a:ext cx="767461" cy="444500"/>
        </a:xfrm>
        <a:prstGeom prst="rect">
          <a:avLst/>
        </a:prstGeom>
      </xdr:spPr>
    </xdr:pic>
    <xdr:clientData/>
  </xdr:twoCellAnchor>
  <xdr:twoCellAnchor>
    <xdr:from>
      <xdr:col>5</xdr:col>
      <xdr:colOff>12700</xdr:colOff>
      <xdr:row>60</xdr:row>
      <xdr:rowOff>38100</xdr:rowOff>
    </xdr:from>
    <xdr:to>
      <xdr:col>5</xdr:col>
      <xdr:colOff>753491</xdr:colOff>
      <xdr:row>61</xdr:row>
      <xdr:rowOff>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55F281A3-CBC9-9441-A65C-1D04732F1D1A}"/>
            </a:ext>
          </a:extLst>
        </xdr:cNvPr>
        <xdr:cNvPicPr/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40200" y="4165600"/>
          <a:ext cx="740791" cy="431800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59</xdr:row>
      <xdr:rowOff>12700</xdr:rowOff>
    </xdr:from>
    <xdr:to>
      <xdr:col>5</xdr:col>
      <xdr:colOff>787400</xdr:colOff>
      <xdr:row>60</xdr:row>
      <xdr:rowOff>50800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5CB38E91-8466-BF4E-B5EC-7BA52A89E35F}"/>
            </a:ext>
          </a:extLst>
        </xdr:cNvPr>
        <xdr:cNvPicPr/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03700" y="3683000"/>
          <a:ext cx="711200" cy="495300"/>
        </a:xfrm>
        <a:prstGeom prst="rect">
          <a:avLst/>
        </a:prstGeom>
      </xdr:spPr>
    </xdr:pic>
    <xdr:clientData/>
  </xdr:twoCellAnchor>
  <xdr:twoCellAnchor>
    <xdr:from>
      <xdr:col>5</xdr:col>
      <xdr:colOff>88900</xdr:colOff>
      <xdr:row>57</xdr:row>
      <xdr:rowOff>0</xdr:rowOff>
    </xdr:from>
    <xdr:to>
      <xdr:col>5</xdr:col>
      <xdr:colOff>791591</xdr:colOff>
      <xdr:row>57</xdr:row>
      <xdr:rowOff>482600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DC233A56-8D77-7842-B600-F4F8A81E6249}"/>
            </a:ext>
          </a:extLst>
        </xdr:cNvPr>
        <xdr:cNvPicPr/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56300" y="17119600"/>
          <a:ext cx="702691" cy="482600"/>
        </a:xfrm>
        <a:prstGeom prst="rect">
          <a:avLst/>
        </a:prstGeom>
      </xdr:spPr>
    </xdr:pic>
    <xdr:clientData/>
  </xdr:twoCellAnchor>
  <xdr:twoCellAnchor>
    <xdr:from>
      <xdr:col>5</xdr:col>
      <xdr:colOff>50800</xdr:colOff>
      <xdr:row>55</xdr:row>
      <xdr:rowOff>25400</xdr:rowOff>
    </xdr:from>
    <xdr:to>
      <xdr:col>5</xdr:col>
      <xdr:colOff>818261</xdr:colOff>
      <xdr:row>56</xdr:row>
      <xdr:rowOff>12700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E98307AA-DA38-E74B-8156-D0F30245568E}"/>
            </a:ext>
          </a:extLst>
        </xdr:cNvPr>
        <xdr:cNvPicPr/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78300" y="1866900"/>
          <a:ext cx="767461" cy="444500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56</xdr:row>
      <xdr:rowOff>38100</xdr:rowOff>
    </xdr:from>
    <xdr:to>
      <xdr:col>5</xdr:col>
      <xdr:colOff>766191</xdr:colOff>
      <xdr:row>57</xdr:row>
      <xdr:rowOff>12700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3AB8FEFA-3B43-2D4C-A33B-6B78AEFA71A3}"/>
            </a:ext>
          </a:extLst>
        </xdr:cNvPr>
        <xdr:cNvPicPr/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65600" y="2336800"/>
          <a:ext cx="728091" cy="431800"/>
        </a:xfrm>
        <a:prstGeom prst="rect">
          <a:avLst/>
        </a:prstGeom>
      </xdr:spPr>
    </xdr:pic>
    <xdr:clientData/>
  </xdr:twoCellAnchor>
  <xdr:twoCellAnchor>
    <xdr:from>
      <xdr:col>5</xdr:col>
      <xdr:colOff>431800</xdr:colOff>
      <xdr:row>133</xdr:row>
      <xdr:rowOff>50800</xdr:rowOff>
    </xdr:from>
    <xdr:to>
      <xdr:col>5</xdr:col>
      <xdr:colOff>1337056</xdr:colOff>
      <xdr:row>134</xdr:row>
      <xdr:rowOff>3680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4BD8B0E4-7547-A44E-9DEE-61F18D15788C}"/>
            </a:ext>
          </a:extLst>
        </xdr:cNvPr>
        <xdr:cNvPicPr/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99200" y="59512200"/>
          <a:ext cx="905256" cy="460880"/>
        </a:xfrm>
        <a:prstGeom prst="rect">
          <a:avLst/>
        </a:prstGeom>
      </xdr:spPr>
    </xdr:pic>
    <xdr:clientData/>
  </xdr:twoCellAnchor>
  <xdr:twoCellAnchor>
    <xdr:from>
      <xdr:col>5</xdr:col>
      <xdr:colOff>469900</xdr:colOff>
      <xdr:row>134</xdr:row>
      <xdr:rowOff>63500</xdr:rowOff>
    </xdr:from>
    <xdr:to>
      <xdr:col>5</xdr:col>
      <xdr:colOff>1375156</xdr:colOff>
      <xdr:row>134</xdr:row>
      <xdr:rowOff>480179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3A4C7F2C-0B8D-7542-8A08-68F2D6019A7B}"/>
            </a:ext>
          </a:extLst>
        </xdr:cNvPr>
        <xdr:cNvPicPr/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37300" y="60032900"/>
          <a:ext cx="905256" cy="416679"/>
        </a:xfrm>
        <a:prstGeom prst="rect">
          <a:avLst/>
        </a:prstGeom>
      </xdr:spPr>
    </xdr:pic>
    <xdr:clientData/>
  </xdr:twoCellAnchor>
  <xdr:twoCellAnchor>
    <xdr:from>
      <xdr:col>5</xdr:col>
      <xdr:colOff>558800</xdr:colOff>
      <xdr:row>138</xdr:row>
      <xdr:rowOff>0</xdr:rowOff>
    </xdr:from>
    <xdr:to>
      <xdr:col>5</xdr:col>
      <xdr:colOff>1232916</xdr:colOff>
      <xdr:row>138</xdr:row>
      <xdr:rowOff>561732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7AA5E14C-FC61-FF4C-BC65-760186722FC7}"/>
            </a:ext>
          </a:extLst>
        </xdr:cNvPr>
        <xdr:cNvPicPr/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26200" y="64071500"/>
          <a:ext cx="674116" cy="561732"/>
        </a:xfrm>
        <a:prstGeom prst="rect">
          <a:avLst/>
        </a:prstGeom>
      </xdr:spPr>
    </xdr:pic>
    <xdr:clientData/>
  </xdr:twoCellAnchor>
  <xdr:twoCellAnchor>
    <xdr:from>
      <xdr:col>5</xdr:col>
      <xdr:colOff>533400</xdr:colOff>
      <xdr:row>137</xdr:row>
      <xdr:rowOff>38100</xdr:rowOff>
    </xdr:from>
    <xdr:to>
      <xdr:col>5</xdr:col>
      <xdr:colOff>1208151</xdr:colOff>
      <xdr:row>138</xdr:row>
      <xdr:rowOff>16256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AF55C2EC-7FBE-C64B-A77F-6D4104BFF808}"/>
            </a:ext>
          </a:extLst>
        </xdr:cNvPr>
        <xdr:cNvPicPr/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00800" y="63525400"/>
          <a:ext cx="674751" cy="562356"/>
        </a:xfrm>
        <a:prstGeom prst="rect">
          <a:avLst/>
        </a:prstGeom>
      </xdr:spPr>
    </xdr:pic>
    <xdr:clientData/>
  </xdr:twoCellAnchor>
  <xdr:twoCellAnchor>
    <xdr:from>
      <xdr:col>5</xdr:col>
      <xdr:colOff>635000</xdr:colOff>
      <xdr:row>138</xdr:row>
      <xdr:rowOff>571500</xdr:rowOff>
    </xdr:from>
    <xdr:to>
      <xdr:col>5</xdr:col>
      <xdr:colOff>1309751</xdr:colOff>
      <xdr:row>139</xdr:row>
      <xdr:rowOff>549656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2575D3AB-99DA-874C-AA1D-92ADC864EC38}"/>
            </a:ext>
          </a:extLst>
        </xdr:cNvPr>
        <xdr:cNvPicPr/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02400" y="64643000"/>
          <a:ext cx="674751" cy="562356"/>
        </a:xfrm>
        <a:prstGeom prst="rect">
          <a:avLst/>
        </a:prstGeom>
      </xdr:spPr>
    </xdr:pic>
    <xdr:clientData/>
  </xdr:twoCellAnchor>
  <xdr:twoCellAnchor>
    <xdr:from>
      <xdr:col>4</xdr:col>
      <xdr:colOff>1710944</xdr:colOff>
      <xdr:row>37</xdr:row>
      <xdr:rowOff>9144</xdr:rowOff>
    </xdr:from>
    <xdr:to>
      <xdr:col>5</xdr:col>
      <xdr:colOff>635000</xdr:colOff>
      <xdr:row>38</xdr:row>
      <xdr:rowOff>266700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40BEC300-AC14-8B47-89FD-E2A60EDAA510}"/>
            </a:ext>
          </a:extLst>
        </xdr:cNvPr>
        <xdr:cNvPicPr/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63844" y="12734544"/>
          <a:ext cx="638556" cy="765556"/>
        </a:xfrm>
        <a:prstGeom prst="rect">
          <a:avLst/>
        </a:prstGeom>
      </xdr:spPr>
    </xdr:pic>
    <xdr:clientData/>
  </xdr:twoCellAnchor>
  <xdr:twoCellAnchor>
    <xdr:from>
      <xdr:col>5</xdr:col>
      <xdr:colOff>682244</xdr:colOff>
      <xdr:row>37</xdr:row>
      <xdr:rowOff>342900</xdr:rowOff>
    </xdr:from>
    <xdr:to>
      <xdr:col>5</xdr:col>
      <xdr:colOff>1308100</xdr:colOff>
      <xdr:row>39</xdr:row>
      <xdr:rowOff>76200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7A821A4E-365B-AC4A-A2C4-A0B4255E9F31}"/>
            </a:ext>
          </a:extLst>
        </xdr:cNvPr>
        <xdr:cNvPicPr/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49644" y="13068300"/>
          <a:ext cx="625856" cy="749300"/>
        </a:xfrm>
        <a:prstGeom prst="rect">
          <a:avLst/>
        </a:prstGeom>
      </xdr:spPr>
    </xdr:pic>
    <xdr:clientData/>
  </xdr:twoCellAnchor>
  <xdr:twoCellAnchor editAs="oneCell">
    <xdr:from>
      <xdr:col>5</xdr:col>
      <xdr:colOff>393700</xdr:colOff>
      <xdr:row>156</xdr:row>
      <xdr:rowOff>50801</xdr:rowOff>
    </xdr:from>
    <xdr:to>
      <xdr:col>5</xdr:col>
      <xdr:colOff>1714500</xdr:colOff>
      <xdr:row>162</xdr:row>
      <xdr:rowOff>127000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028F382-0454-3442-83D6-D2C26A5DDE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552"/>
        <a:stretch/>
      </xdr:blipFill>
      <xdr:spPr>
        <a:xfrm rot="10800000" flipV="1">
          <a:off x="6261100" y="78308201"/>
          <a:ext cx="1320800" cy="231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469903</xdr:colOff>
      <xdr:row>150</xdr:row>
      <xdr:rowOff>25400</xdr:rowOff>
    </xdr:from>
    <xdr:to>
      <xdr:col>5</xdr:col>
      <xdr:colOff>1358901</xdr:colOff>
      <xdr:row>151</xdr:row>
      <xdr:rowOff>558800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5C86C9A-862E-3F48-B7AB-FF1459D14B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6197602" y="75946001"/>
          <a:ext cx="1168400" cy="888998"/>
        </a:xfrm>
        <a:prstGeom prst="rect">
          <a:avLst/>
        </a:prstGeom>
      </xdr:spPr>
    </xdr:pic>
    <xdr:clientData/>
  </xdr:twoCellAnchor>
  <xdr:twoCellAnchor editAs="oneCell">
    <xdr:from>
      <xdr:col>5</xdr:col>
      <xdr:colOff>406399</xdr:colOff>
      <xdr:row>148</xdr:row>
      <xdr:rowOff>76200</xdr:rowOff>
    </xdr:from>
    <xdr:to>
      <xdr:col>5</xdr:col>
      <xdr:colOff>1642532</xdr:colOff>
      <xdr:row>149</xdr:row>
      <xdr:rowOff>444500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3095F4B-70E3-114E-8284-9E41D2574F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273799" y="74815700"/>
          <a:ext cx="1236133" cy="927100"/>
        </a:xfrm>
        <a:prstGeom prst="rect">
          <a:avLst/>
        </a:prstGeom>
      </xdr:spPr>
    </xdr:pic>
    <xdr:clientData/>
  </xdr:twoCellAnchor>
  <xdr:twoCellAnchor editAs="oneCell">
    <xdr:from>
      <xdr:col>5</xdr:col>
      <xdr:colOff>393700</xdr:colOff>
      <xdr:row>183</xdr:row>
      <xdr:rowOff>25400</xdr:rowOff>
    </xdr:from>
    <xdr:to>
      <xdr:col>6</xdr:col>
      <xdr:colOff>2067</xdr:colOff>
      <xdr:row>184</xdr:row>
      <xdr:rowOff>381000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2C64A6A-8673-6342-B5E3-7A40DABEC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61100" y="81876900"/>
          <a:ext cx="1513367" cy="77470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1676400</xdr:colOff>
      <xdr:row>61</xdr:row>
      <xdr:rowOff>114300</xdr:rowOff>
    </xdr:from>
    <xdr:to>
      <xdr:col>5</xdr:col>
      <xdr:colOff>788825</xdr:colOff>
      <xdr:row>62</xdr:row>
      <xdr:rowOff>700696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AC0E44-36F3-6E48-95AE-DFD1F2A07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29300" y="41516300"/>
          <a:ext cx="826925" cy="1297596"/>
        </a:xfrm>
        <a:prstGeom prst="rect">
          <a:avLst/>
        </a:prstGeom>
      </xdr:spPr>
    </xdr:pic>
    <xdr:clientData/>
  </xdr:twoCellAnchor>
  <xdr:twoCellAnchor>
    <xdr:from>
      <xdr:col>5</xdr:col>
      <xdr:colOff>508000</xdr:colOff>
      <xdr:row>15</xdr:row>
      <xdr:rowOff>38100</xdr:rowOff>
    </xdr:from>
    <xdr:to>
      <xdr:col>5</xdr:col>
      <xdr:colOff>1384300</xdr:colOff>
      <xdr:row>15</xdr:row>
      <xdr:rowOff>482600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14D9E46-0B0F-D940-8110-12E50989D0F3}"/>
            </a:ext>
          </a:extLst>
        </xdr:cNvPr>
        <xdr:cNvPicPr/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75400" y="2933700"/>
          <a:ext cx="876300" cy="444500"/>
        </a:xfrm>
        <a:prstGeom prst="rect">
          <a:avLst/>
        </a:prstGeom>
      </xdr:spPr>
    </xdr:pic>
    <xdr:clientData/>
  </xdr:twoCellAnchor>
  <xdr:twoCellAnchor>
    <xdr:from>
      <xdr:col>5</xdr:col>
      <xdr:colOff>533400</xdr:colOff>
      <xdr:row>16</xdr:row>
      <xdr:rowOff>0</xdr:rowOff>
    </xdr:from>
    <xdr:to>
      <xdr:col>5</xdr:col>
      <xdr:colOff>1349756</xdr:colOff>
      <xdr:row>16</xdr:row>
      <xdr:rowOff>476973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1A6A7A8-CF02-E940-B2E8-640DE8D403C8}"/>
            </a:ext>
          </a:extLst>
        </xdr:cNvPr>
        <xdr:cNvPicPr/>
      </xdr:nvPicPr>
      <xdr:blipFill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00800" y="3403600"/>
          <a:ext cx="816356" cy="476973"/>
        </a:xfrm>
        <a:prstGeom prst="rect">
          <a:avLst/>
        </a:prstGeom>
      </xdr:spPr>
    </xdr:pic>
    <xdr:clientData/>
  </xdr:twoCellAnchor>
  <xdr:twoCellAnchor>
    <xdr:from>
      <xdr:col>5</xdr:col>
      <xdr:colOff>431800</xdr:colOff>
      <xdr:row>49</xdr:row>
      <xdr:rowOff>0</xdr:rowOff>
    </xdr:from>
    <xdr:to>
      <xdr:col>5</xdr:col>
      <xdr:colOff>1182116</xdr:colOff>
      <xdr:row>49</xdr:row>
      <xdr:rowOff>472832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6A7FBA9-CC9C-0543-B8B7-9AF946AABCA6}"/>
            </a:ext>
          </a:extLst>
        </xdr:cNvPr>
        <xdr:cNvPicPr/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99200" y="20345400"/>
          <a:ext cx="750316" cy="472832"/>
        </a:xfrm>
        <a:prstGeom prst="rect">
          <a:avLst/>
        </a:prstGeom>
      </xdr:spPr>
    </xdr:pic>
    <xdr:clientData/>
  </xdr:twoCellAnchor>
  <xdr:twoCellAnchor>
    <xdr:from>
      <xdr:col>5</xdr:col>
      <xdr:colOff>355600</xdr:colOff>
      <xdr:row>49</xdr:row>
      <xdr:rowOff>495300</xdr:rowOff>
    </xdr:from>
    <xdr:to>
      <xdr:col>5</xdr:col>
      <xdr:colOff>1107186</xdr:colOff>
      <xdr:row>50</xdr:row>
      <xdr:rowOff>498856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AE81DFF7-4932-DD46-8804-FBEF0D201FE6}"/>
            </a:ext>
          </a:extLst>
        </xdr:cNvPr>
        <xdr:cNvPicPr/>
      </xdr:nvPicPr>
      <xdr:blipFill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23000" y="20840700"/>
          <a:ext cx="751586" cy="511556"/>
        </a:xfrm>
        <a:prstGeom prst="rect">
          <a:avLst/>
        </a:prstGeom>
      </xdr:spPr>
    </xdr:pic>
    <xdr:clientData/>
  </xdr:twoCellAnchor>
  <xdr:twoCellAnchor>
    <xdr:from>
      <xdr:col>5</xdr:col>
      <xdr:colOff>355600</xdr:colOff>
      <xdr:row>52</xdr:row>
      <xdr:rowOff>0</xdr:rowOff>
    </xdr:from>
    <xdr:to>
      <xdr:col>5</xdr:col>
      <xdr:colOff>1181100</xdr:colOff>
      <xdr:row>52</xdr:row>
      <xdr:rowOff>482600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4328586B-3FE9-D643-9CF2-B6A9845F86F9}"/>
            </a:ext>
          </a:extLst>
        </xdr:cNvPr>
        <xdr:cNvPicPr/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23000" y="21869400"/>
          <a:ext cx="825500" cy="482600"/>
        </a:xfrm>
        <a:prstGeom prst="rect">
          <a:avLst/>
        </a:prstGeom>
      </xdr:spPr>
    </xdr:pic>
    <xdr:clientData/>
  </xdr:twoCellAnchor>
  <xdr:twoCellAnchor editAs="oneCell">
    <xdr:from>
      <xdr:col>5</xdr:col>
      <xdr:colOff>858324</xdr:colOff>
      <xdr:row>61</xdr:row>
      <xdr:rowOff>88900</xdr:rowOff>
    </xdr:from>
    <xdr:to>
      <xdr:col>6</xdr:col>
      <xdr:colOff>1672</xdr:colOff>
      <xdr:row>62</xdr:row>
      <xdr:rowOff>711200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89E4328-987E-335F-19B8-B17B0F16E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725724" y="41490900"/>
          <a:ext cx="1153123" cy="1333500"/>
        </a:xfrm>
        <a:prstGeom prst="rect">
          <a:avLst/>
        </a:prstGeom>
      </xdr:spPr>
    </xdr:pic>
    <xdr:clientData/>
  </xdr:twoCellAnchor>
  <xdr:twoCellAnchor>
    <xdr:from>
      <xdr:col>5</xdr:col>
      <xdr:colOff>431800</xdr:colOff>
      <xdr:row>104</xdr:row>
      <xdr:rowOff>50800</xdr:rowOff>
    </xdr:from>
    <xdr:to>
      <xdr:col>5</xdr:col>
      <xdr:colOff>1435100</xdr:colOff>
      <xdr:row>104</xdr:row>
      <xdr:rowOff>571500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5A0216A-D1DB-3B48-9323-A947977097F7}"/>
            </a:ext>
          </a:extLst>
        </xdr:cNvPr>
        <xdr:cNvPicPr/>
      </xdr:nvPicPr>
      <xdr:blipFill>
        <a:blip xmlns:r="http://schemas.openxmlformats.org/officeDocument/2006/relationships" r:embed="rId6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99200" y="50965100"/>
          <a:ext cx="1003300" cy="520700"/>
        </a:xfrm>
        <a:prstGeom prst="rect">
          <a:avLst/>
        </a:prstGeom>
      </xdr:spPr>
    </xdr:pic>
    <xdr:clientData/>
  </xdr:twoCellAnchor>
  <xdr:twoCellAnchor>
    <xdr:from>
      <xdr:col>5</xdr:col>
      <xdr:colOff>457200</xdr:colOff>
      <xdr:row>105</xdr:row>
      <xdr:rowOff>63500</xdr:rowOff>
    </xdr:from>
    <xdr:to>
      <xdr:col>5</xdr:col>
      <xdr:colOff>1473200</xdr:colOff>
      <xdr:row>105</xdr:row>
      <xdr:rowOff>571500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7326656-96C8-5644-ADFB-C9B90E9AE9B0}"/>
            </a:ext>
          </a:extLst>
        </xdr:cNvPr>
        <xdr:cNvPicPr/>
      </xdr:nvPicPr>
      <xdr:blipFill>
        <a:blip xmlns:r="http://schemas.openxmlformats.org/officeDocument/2006/relationships" r:embed="rId6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24600" y="51574700"/>
          <a:ext cx="1016000" cy="508000"/>
        </a:xfrm>
        <a:prstGeom prst="rect">
          <a:avLst/>
        </a:prstGeom>
      </xdr:spPr>
    </xdr:pic>
    <xdr:clientData/>
  </xdr:twoCellAnchor>
  <xdr:twoCellAnchor>
    <xdr:from>
      <xdr:col>5</xdr:col>
      <xdr:colOff>419100</xdr:colOff>
      <xdr:row>108</xdr:row>
      <xdr:rowOff>38100</xdr:rowOff>
    </xdr:from>
    <xdr:to>
      <xdr:col>5</xdr:col>
      <xdr:colOff>1324356</xdr:colOff>
      <xdr:row>108</xdr:row>
      <xdr:rowOff>490389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DA83835-E64F-C242-BF84-1A97D6346477}"/>
            </a:ext>
          </a:extLst>
        </xdr:cNvPr>
        <xdr:cNvPicPr/>
      </xdr:nvPicPr>
      <xdr:blipFill>
        <a:blip xmlns:r="http://schemas.openxmlformats.org/officeDocument/2006/relationships" r:embed="rId6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86500" y="53822600"/>
          <a:ext cx="905256" cy="452289"/>
        </a:xfrm>
        <a:prstGeom prst="rect">
          <a:avLst/>
        </a:prstGeom>
      </xdr:spPr>
    </xdr:pic>
    <xdr:clientData/>
  </xdr:twoCellAnchor>
  <xdr:twoCellAnchor>
    <xdr:from>
      <xdr:col>5</xdr:col>
      <xdr:colOff>419100</xdr:colOff>
      <xdr:row>109</xdr:row>
      <xdr:rowOff>12700</xdr:rowOff>
    </xdr:from>
    <xdr:to>
      <xdr:col>5</xdr:col>
      <xdr:colOff>1324356</xdr:colOff>
      <xdr:row>109</xdr:row>
      <xdr:rowOff>464989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111EB4A-AFAE-7D43-9F24-C1007997F4BD}"/>
            </a:ext>
          </a:extLst>
        </xdr:cNvPr>
        <xdr:cNvPicPr/>
      </xdr:nvPicPr>
      <xdr:blipFill>
        <a:blip xmlns:r="http://schemas.openxmlformats.org/officeDocument/2006/relationships" r:embed="rId6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86500" y="54305200"/>
          <a:ext cx="905256" cy="452289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120</xdr:row>
      <xdr:rowOff>38100</xdr:rowOff>
    </xdr:from>
    <xdr:to>
      <xdr:col>5</xdr:col>
      <xdr:colOff>914400</xdr:colOff>
      <xdr:row>121</xdr:row>
      <xdr:rowOff>228600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4E5738E-B178-D543-A8B5-06E778159964}"/>
            </a:ext>
          </a:extLst>
        </xdr:cNvPr>
        <xdr:cNvPicPr/>
      </xdr:nvPicPr>
      <xdr:blipFill>
        <a:blip xmlns:r="http://schemas.openxmlformats.org/officeDocument/2006/relationships" r:embed="rId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19800" y="59410600"/>
          <a:ext cx="762000" cy="698500"/>
        </a:xfrm>
        <a:prstGeom prst="rect">
          <a:avLst/>
        </a:prstGeom>
      </xdr:spPr>
    </xdr:pic>
    <xdr:clientData/>
  </xdr:twoCellAnchor>
  <xdr:twoCellAnchor>
    <xdr:from>
      <xdr:col>5</xdr:col>
      <xdr:colOff>1143000</xdr:colOff>
      <xdr:row>120</xdr:row>
      <xdr:rowOff>368300</xdr:rowOff>
    </xdr:from>
    <xdr:to>
      <xdr:col>5</xdr:col>
      <xdr:colOff>1943100</xdr:colOff>
      <xdr:row>122</xdr:row>
      <xdr:rowOff>50800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0B00B42-47C5-874B-9CE6-88596F511BF2}"/>
            </a:ext>
          </a:extLst>
        </xdr:cNvPr>
        <xdr:cNvPicPr/>
      </xdr:nvPicPr>
      <xdr:blipFill>
        <a:blip xmlns:r="http://schemas.openxmlformats.org/officeDocument/2006/relationships" r:embed="rId6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10400" y="59740800"/>
          <a:ext cx="800100" cy="698500"/>
        </a:xfrm>
        <a:prstGeom prst="rect">
          <a:avLst/>
        </a:prstGeom>
      </xdr:spPr>
    </xdr:pic>
    <xdr:clientData/>
  </xdr:twoCellAnchor>
  <xdr:twoCellAnchor>
    <xdr:from>
      <xdr:col>5</xdr:col>
      <xdr:colOff>190500</xdr:colOff>
      <xdr:row>121</xdr:row>
      <xdr:rowOff>495300</xdr:rowOff>
    </xdr:from>
    <xdr:to>
      <xdr:col>5</xdr:col>
      <xdr:colOff>965200</xdr:colOff>
      <xdr:row>123</xdr:row>
      <xdr:rowOff>114300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D6C09415-B332-DA40-AC6D-A24611D37381}"/>
            </a:ext>
          </a:extLst>
        </xdr:cNvPr>
        <xdr:cNvPicPr/>
      </xdr:nvPicPr>
      <xdr:blipFill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57900" y="60375800"/>
          <a:ext cx="774700" cy="635000"/>
        </a:xfrm>
        <a:prstGeom prst="rect">
          <a:avLst/>
        </a:prstGeom>
      </xdr:spPr>
    </xdr:pic>
    <xdr:clientData/>
  </xdr:twoCellAnchor>
  <xdr:twoCellAnchor>
    <xdr:from>
      <xdr:col>5</xdr:col>
      <xdr:colOff>1270000</xdr:colOff>
      <xdr:row>122</xdr:row>
      <xdr:rowOff>317500</xdr:rowOff>
    </xdr:from>
    <xdr:to>
      <xdr:col>5</xdr:col>
      <xdr:colOff>2032000</xdr:colOff>
      <xdr:row>123</xdr:row>
      <xdr:rowOff>482600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B3FEAB8-8424-7A4A-9062-7E98A65904BF}"/>
            </a:ext>
          </a:extLst>
        </xdr:cNvPr>
        <xdr:cNvPicPr/>
      </xdr:nvPicPr>
      <xdr:blipFill>
        <a:blip xmlns:r="http://schemas.openxmlformats.org/officeDocument/2006/relationships" r:embed="rId6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37400" y="60706000"/>
          <a:ext cx="762000" cy="673100"/>
        </a:xfrm>
        <a:prstGeom prst="rect">
          <a:avLst/>
        </a:prstGeom>
      </xdr:spPr>
    </xdr:pic>
    <xdr:clientData/>
  </xdr:twoCellAnchor>
  <xdr:twoCellAnchor>
    <xdr:from>
      <xdr:col>5</xdr:col>
      <xdr:colOff>59944</xdr:colOff>
      <xdr:row>115</xdr:row>
      <xdr:rowOff>72644</xdr:rowOff>
    </xdr:from>
    <xdr:to>
      <xdr:col>5</xdr:col>
      <xdr:colOff>711200</xdr:colOff>
      <xdr:row>115</xdr:row>
      <xdr:rowOff>749300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429F6273-87FF-904F-B712-F6F13368506E}"/>
            </a:ext>
          </a:extLst>
        </xdr:cNvPr>
        <xdr:cNvPicPr/>
      </xdr:nvPicPr>
      <xdr:blipFill>
        <a:blip xmlns:r="http://schemas.openxmlformats.org/officeDocument/2006/relationships" r:embed="rId6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27344" y="57413144"/>
          <a:ext cx="651256" cy="676656"/>
        </a:xfrm>
        <a:prstGeom prst="rect">
          <a:avLst/>
        </a:prstGeom>
      </xdr:spPr>
    </xdr:pic>
    <xdr:clientData/>
  </xdr:twoCellAnchor>
  <xdr:twoCellAnchor>
    <xdr:from>
      <xdr:col>5</xdr:col>
      <xdr:colOff>59944</xdr:colOff>
      <xdr:row>116</xdr:row>
      <xdr:rowOff>47244</xdr:rowOff>
    </xdr:from>
    <xdr:to>
      <xdr:col>5</xdr:col>
      <xdr:colOff>749300</xdr:colOff>
      <xdr:row>116</xdr:row>
      <xdr:rowOff>736600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A90C5C3C-64A3-AF41-AB34-F6233D8FC7E5}"/>
            </a:ext>
          </a:extLst>
        </xdr:cNvPr>
        <xdr:cNvPicPr/>
      </xdr:nvPicPr>
      <xdr:blipFill>
        <a:blip xmlns:r="http://schemas.openxmlformats.org/officeDocument/2006/relationships" r:embed="rId6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27344" y="58149744"/>
          <a:ext cx="689356" cy="689356"/>
        </a:xfrm>
        <a:prstGeom prst="rect">
          <a:avLst/>
        </a:prstGeom>
      </xdr:spPr>
    </xdr:pic>
    <xdr:clientData/>
  </xdr:twoCellAnchor>
  <xdr:twoCellAnchor>
    <xdr:from>
      <xdr:col>5</xdr:col>
      <xdr:colOff>72644</xdr:colOff>
      <xdr:row>117</xdr:row>
      <xdr:rowOff>85344</xdr:rowOff>
    </xdr:from>
    <xdr:to>
      <xdr:col>5</xdr:col>
      <xdr:colOff>762000</xdr:colOff>
      <xdr:row>117</xdr:row>
      <xdr:rowOff>749300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FE8ECB7D-269A-544B-8B89-E44B64F549A7}"/>
            </a:ext>
          </a:extLst>
        </xdr:cNvPr>
        <xdr:cNvPicPr/>
      </xdr:nvPicPr>
      <xdr:blipFill>
        <a:blip xmlns:r="http://schemas.openxmlformats.org/officeDocument/2006/relationships" r:embed="rId7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40044" y="58949844"/>
          <a:ext cx="689356" cy="663956"/>
        </a:xfrm>
        <a:prstGeom prst="rect">
          <a:avLst/>
        </a:prstGeom>
      </xdr:spPr>
    </xdr:pic>
    <xdr:clientData/>
  </xdr:twoCellAnchor>
  <xdr:twoCellAnchor>
    <xdr:from>
      <xdr:col>5</xdr:col>
      <xdr:colOff>98044</xdr:colOff>
      <xdr:row>118</xdr:row>
      <xdr:rowOff>59944</xdr:rowOff>
    </xdr:from>
    <xdr:to>
      <xdr:col>5</xdr:col>
      <xdr:colOff>800100</xdr:colOff>
      <xdr:row>118</xdr:row>
      <xdr:rowOff>736600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88892BF3-CDB8-E54B-B53E-2CA5251501CB}"/>
            </a:ext>
          </a:extLst>
        </xdr:cNvPr>
        <xdr:cNvPicPr/>
      </xdr:nvPicPr>
      <xdr:blipFill>
        <a:blip xmlns:r="http://schemas.openxmlformats.org/officeDocument/2006/relationships" r:embed="rId7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65444" y="59686444"/>
          <a:ext cx="702056" cy="676656"/>
        </a:xfrm>
        <a:prstGeom prst="rect">
          <a:avLst/>
        </a:prstGeom>
      </xdr:spPr>
    </xdr:pic>
    <xdr:clientData/>
  </xdr:twoCellAnchor>
  <xdr:twoCellAnchor>
    <xdr:from>
      <xdr:col>5</xdr:col>
      <xdr:colOff>98044</xdr:colOff>
      <xdr:row>119</xdr:row>
      <xdr:rowOff>47244</xdr:rowOff>
    </xdr:from>
    <xdr:to>
      <xdr:col>5</xdr:col>
      <xdr:colOff>800100</xdr:colOff>
      <xdr:row>119</xdr:row>
      <xdr:rowOff>723900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CADDD639-F998-8549-88D1-5B1AFB9B3290}"/>
            </a:ext>
          </a:extLst>
        </xdr:cNvPr>
        <xdr:cNvPicPr/>
      </xdr:nvPicPr>
      <xdr:blipFill>
        <a:blip xmlns:r="http://schemas.openxmlformats.org/officeDocument/2006/relationships" r:embed="rId7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65444" y="60435744"/>
          <a:ext cx="702056" cy="676656"/>
        </a:xfrm>
        <a:prstGeom prst="rect">
          <a:avLst/>
        </a:prstGeom>
      </xdr:spPr>
    </xdr:pic>
    <xdr:clientData/>
  </xdr:twoCellAnchor>
  <xdr:twoCellAnchor>
    <xdr:from>
      <xdr:col>5</xdr:col>
      <xdr:colOff>9144</xdr:colOff>
      <xdr:row>124</xdr:row>
      <xdr:rowOff>9144</xdr:rowOff>
    </xdr:from>
    <xdr:to>
      <xdr:col>5</xdr:col>
      <xdr:colOff>914400</xdr:colOff>
      <xdr:row>124</xdr:row>
      <xdr:rowOff>567142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887B7C7B-9F29-5445-8346-FBE72D4672B3}"/>
            </a:ext>
          </a:extLst>
        </xdr:cNvPr>
        <xdr:cNvPicPr/>
      </xdr:nvPicPr>
      <xdr:blipFill>
        <a:blip xmlns:r="http://schemas.openxmlformats.org/officeDocument/2006/relationships" r:embed="rId7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06044" y="73338944"/>
          <a:ext cx="905256" cy="557998"/>
        </a:xfrm>
        <a:prstGeom prst="rect">
          <a:avLst/>
        </a:prstGeom>
      </xdr:spPr>
    </xdr:pic>
    <xdr:clientData/>
  </xdr:twoCellAnchor>
  <xdr:twoCellAnchor>
    <xdr:from>
      <xdr:col>5</xdr:col>
      <xdr:colOff>9144</xdr:colOff>
      <xdr:row>125</xdr:row>
      <xdr:rowOff>9144</xdr:rowOff>
    </xdr:from>
    <xdr:to>
      <xdr:col>5</xdr:col>
      <xdr:colOff>914400</xdr:colOff>
      <xdr:row>125</xdr:row>
      <xdr:rowOff>567760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D249D85D-E52E-014D-8B1B-DC067760E41B}"/>
            </a:ext>
          </a:extLst>
        </xdr:cNvPr>
        <xdr:cNvPicPr/>
      </xdr:nvPicPr>
      <xdr:blipFill>
        <a:blip xmlns:r="http://schemas.openxmlformats.org/officeDocument/2006/relationships" r:embed="rId7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06044" y="74100944"/>
          <a:ext cx="905256" cy="558616"/>
        </a:xfrm>
        <a:prstGeom prst="rect">
          <a:avLst/>
        </a:prstGeom>
      </xdr:spPr>
    </xdr:pic>
    <xdr:clientData/>
  </xdr:twoCellAnchor>
  <xdr:twoCellAnchor>
    <xdr:from>
      <xdr:col>5</xdr:col>
      <xdr:colOff>9144</xdr:colOff>
      <xdr:row>126</xdr:row>
      <xdr:rowOff>9144</xdr:rowOff>
    </xdr:from>
    <xdr:to>
      <xdr:col>5</xdr:col>
      <xdr:colOff>914400</xdr:colOff>
      <xdr:row>126</xdr:row>
      <xdr:rowOff>568387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A71A503-B831-564C-B861-A8001F59B509}"/>
            </a:ext>
          </a:extLst>
        </xdr:cNvPr>
        <xdr:cNvPicPr/>
      </xdr:nvPicPr>
      <xdr:blipFill>
        <a:blip xmlns:r="http://schemas.openxmlformats.org/officeDocument/2006/relationships" r:embed="rId7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06044" y="74862944"/>
          <a:ext cx="905256" cy="559243"/>
        </a:xfrm>
        <a:prstGeom prst="rect">
          <a:avLst/>
        </a:prstGeom>
      </xdr:spPr>
    </xdr:pic>
    <xdr:clientData/>
  </xdr:twoCellAnchor>
  <xdr:twoCellAnchor>
    <xdr:from>
      <xdr:col>5</xdr:col>
      <xdr:colOff>9144</xdr:colOff>
      <xdr:row>127</xdr:row>
      <xdr:rowOff>9144</xdr:rowOff>
    </xdr:from>
    <xdr:to>
      <xdr:col>5</xdr:col>
      <xdr:colOff>914400</xdr:colOff>
      <xdr:row>127</xdr:row>
      <xdr:rowOff>569007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65AF1059-1308-1B4B-AE23-E58AD451F96E}"/>
            </a:ext>
          </a:extLst>
        </xdr:cNvPr>
        <xdr:cNvPicPr/>
      </xdr:nvPicPr>
      <xdr:blipFill>
        <a:blip xmlns:r="http://schemas.openxmlformats.org/officeDocument/2006/relationships" r:embed="rId7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06044" y="75624944"/>
          <a:ext cx="905256" cy="559863"/>
        </a:xfrm>
        <a:prstGeom prst="rect">
          <a:avLst/>
        </a:prstGeom>
      </xdr:spPr>
    </xdr:pic>
    <xdr:clientData/>
  </xdr:twoCellAnchor>
  <xdr:twoCellAnchor>
    <xdr:from>
      <xdr:col>5</xdr:col>
      <xdr:colOff>9144</xdr:colOff>
      <xdr:row>128</xdr:row>
      <xdr:rowOff>9144</xdr:rowOff>
    </xdr:from>
    <xdr:to>
      <xdr:col>5</xdr:col>
      <xdr:colOff>914400</xdr:colOff>
      <xdr:row>128</xdr:row>
      <xdr:rowOff>569630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2D6EFDCF-CF04-DD47-9FD3-CE2F2838DE0C}"/>
            </a:ext>
          </a:extLst>
        </xdr:cNvPr>
        <xdr:cNvPicPr/>
      </xdr:nvPicPr>
      <xdr:blipFill>
        <a:blip xmlns:r="http://schemas.openxmlformats.org/officeDocument/2006/relationships" r:embed="rId7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06044" y="76386944"/>
          <a:ext cx="905256" cy="560486"/>
        </a:xfrm>
        <a:prstGeom prst="rect">
          <a:avLst/>
        </a:prstGeom>
      </xdr:spPr>
    </xdr:pic>
    <xdr:clientData/>
  </xdr:twoCellAnchor>
  <xdr:twoCellAnchor>
    <xdr:from>
      <xdr:col>5</xdr:col>
      <xdr:colOff>9144</xdr:colOff>
      <xdr:row>129</xdr:row>
      <xdr:rowOff>9144</xdr:rowOff>
    </xdr:from>
    <xdr:to>
      <xdr:col>5</xdr:col>
      <xdr:colOff>914400</xdr:colOff>
      <xdr:row>129</xdr:row>
      <xdr:rowOff>569009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9E004B9F-03CB-8D4B-B621-DDCB140D4A87}"/>
            </a:ext>
          </a:extLst>
        </xdr:cNvPr>
        <xdr:cNvPicPr/>
      </xdr:nvPicPr>
      <xdr:blipFill>
        <a:blip xmlns:r="http://schemas.openxmlformats.org/officeDocument/2006/relationships" r:embed="rId7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06044" y="77148944"/>
          <a:ext cx="905256" cy="559865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169</xdr:row>
      <xdr:rowOff>12700</xdr:rowOff>
    </xdr:from>
    <xdr:to>
      <xdr:col>5</xdr:col>
      <xdr:colOff>838200</xdr:colOff>
      <xdr:row>170</xdr:row>
      <xdr:rowOff>393700</xdr:rowOff>
    </xdr:to>
    <xdr:pic>
      <xdr:nvPicPr>
        <xdr:cNvPr id="14" name="Imagen 2">
          <a:extLst>
            <a:ext uri="{FF2B5EF4-FFF2-40B4-BE49-F238E27FC236}">
              <a16:creationId xmlns:a16="http://schemas.microsoft.com/office/drawing/2014/main" id="{E260D92E-E431-38BB-DDC5-8C4AEF13F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05500" y="9010650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5</xdr:col>
      <xdr:colOff>685800</xdr:colOff>
      <xdr:row>170</xdr:row>
      <xdr:rowOff>342900</xdr:rowOff>
    </xdr:from>
    <xdr:to>
      <xdr:col>5</xdr:col>
      <xdr:colOff>1422400</xdr:colOff>
      <xdr:row>172</xdr:row>
      <xdr:rowOff>190500</xdr:rowOff>
    </xdr:to>
    <xdr:pic>
      <xdr:nvPicPr>
        <xdr:cNvPr id="16" name="Imagen 6">
          <a:extLst>
            <a:ext uri="{FF2B5EF4-FFF2-40B4-BE49-F238E27FC236}">
              <a16:creationId xmlns:a16="http://schemas.microsoft.com/office/drawing/2014/main" id="{F0FD33CF-11EB-A556-AD2F-9F3F25604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email">
          <a:extLst>
            <a:ext uri="{BEBA8EAE-BF5A-486C-A8C5-ECC9F3942E4B}">
              <a14:imgProps xmlns:a14="http://schemas.microsoft.com/office/drawing/2010/main">
                <a14:imgLayer r:embed="rId78">
                  <a14:imgEffect>
                    <a14:colorTemperature colorTemp="5762"/>
                  </a14:imgEffect>
                  <a14:imgEffect>
                    <a14:saturation sat="68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53200" y="90855800"/>
          <a:ext cx="736600" cy="736600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1333500</xdr:colOff>
      <xdr:row>171</xdr:row>
      <xdr:rowOff>403178</xdr:rowOff>
    </xdr:from>
    <xdr:to>
      <xdr:col>5</xdr:col>
      <xdr:colOff>1892301</xdr:colOff>
      <xdr:row>173</xdr:row>
      <xdr:rowOff>326427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063EC8-F0D9-043A-A40C-C4BBC697A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00900" y="91360578"/>
          <a:ext cx="825501" cy="723349"/>
        </a:xfrm>
        <a:prstGeom prst="rect">
          <a:avLst/>
        </a:prstGeom>
      </xdr:spPr>
    </xdr:pic>
    <xdr:clientData/>
  </xdr:twoCellAnchor>
  <xdr:twoCellAnchor editAs="oneCell">
    <xdr:from>
      <xdr:col>5</xdr:col>
      <xdr:colOff>1346200</xdr:colOff>
      <xdr:row>165</xdr:row>
      <xdr:rowOff>355600</xdr:rowOff>
    </xdr:from>
    <xdr:to>
      <xdr:col>6</xdr:col>
      <xdr:colOff>0</xdr:colOff>
      <xdr:row>167</xdr:row>
      <xdr:rowOff>279400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BE7DB6F-186C-157D-E79B-CCC8A1C1A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7213600" y="88861900"/>
          <a:ext cx="787400" cy="749300"/>
        </a:xfrm>
        <a:prstGeom prst="rect">
          <a:avLst/>
        </a:prstGeom>
      </xdr:spPr>
    </xdr:pic>
    <xdr:clientData/>
  </xdr:twoCellAnchor>
  <xdr:twoCellAnchor editAs="oneCell">
    <xdr:from>
      <xdr:col>5</xdr:col>
      <xdr:colOff>596900</xdr:colOff>
      <xdr:row>164</xdr:row>
      <xdr:rowOff>292100</xdr:rowOff>
    </xdr:from>
    <xdr:to>
      <xdr:col>5</xdr:col>
      <xdr:colOff>1422400</xdr:colOff>
      <xdr:row>166</xdr:row>
      <xdr:rowOff>165100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5F3A366-ECDF-6F78-314D-D536E5B0C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6464300" y="88353900"/>
          <a:ext cx="825500" cy="76200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1676400</xdr:colOff>
      <xdr:row>163</xdr:row>
      <xdr:rowOff>25400</xdr:rowOff>
    </xdr:from>
    <xdr:to>
      <xdr:col>5</xdr:col>
      <xdr:colOff>774700</xdr:colOff>
      <xdr:row>164</xdr:row>
      <xdr:rowOff>419100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6D71882F-16F6-6C35-3EC3-38BCE5F97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829300" y="87668100"/>
          <a:ext cx="812800" cy="812800"/>
        </a:xfrm>
        <a:prstGeom prst="rect">
          <a:avLst/>
        </a:prstGeom>
      </xdr:spPr>
    </xdr:pic>
    <xdr:clientData/>
  </xdr:twoCellAnchor>
  <xdr:twoCellAnchor editAs="oneCell">
    <xdr:from>
      <xdr:col>5</xdr:col>
      <xdr:colOff>584200</xdr:colOff>
      <xdr:row>101</xdr:row>
      <xdr:rowOff>558800</xdr:rowOff>
    </xdr:from>
    <xdr:to>
      <xdr:col>5</xdr:col>
      <xdr:colOff>1355969</xdr:colOff>
      <xdr:row>102</xdr:row>
      <xdr:rowOff>510543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0CE4FF1-B793-6141-B431-FDD4022CF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6451600" y="48260000"/>
          <a:ext cx="771769" cy="548643"/>
        </a:xfrm>
        <a:prstGeom prst="rect">
          <a:avLst/>
        </a:prstGeom>
      </xdr:spPr>
    </xdr:pic>
    <xdr:clientData/>
  </xdr:twoCellAnchor>
  <xdr:twoCellAnchor>
    <xdr:from>
      <xdr:col>5</xdr:col>
      <xdr:colOff>393700</xdr:colOff>
      <xdr:row>50</xdr:row>
      <xdr:rowOff>457200</xdr:rowOff>
    </xdr:from>
    <xdr:to>
      <xdr:col>5</xdr:col>
      <xdr:colOff>1144016</xdr:colOff>
      <xdr:row>52</xdr:row>
      <xdr:rowOff>2932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22B5E03B-E4B1-8F4C-9801-A76470081FC3}"/>
            </a:ext>
          </a:extLst>
        </xdr:cNvPr>
        <xdr:cNvPicPr/>
      </xdr:nvPicPr>
      <xdr:blipFill>
        <a:blip xmlns:r="http://schemas.openxmlformats.org/officeDocument/2006/relationships" r:embed="rId8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61100" y="20802600"/>
          <a:ext cx="750316" cy="561732"/>
        </a:xfrm>
        <a:prstGeom prst="rect">
          <a:avLst/>
        </a:prstGeom>
      </xdr:spPr>
    </xdr:pic>
    <xdr:clientData/>
  </xdr:twoCellAnchor>
  <xdr:twoCellAnchor editAs="oneCell">
    <xdr:from>
      <xdr:col>4</xdr:col>
      <xdr:colOff>1714499</xdr:colOff>
      <xdr:row>24</xdr:row>
      <xdr:rowOff>254000</xdr:rowOff>
    </xdr:from>
    <xdr:to>
      <xdr:col>5</xdr:col>
      <xdr:colOff>1194074</xdr:colOff>
      <xdr:row>26</xdr:row>
      <xdr:rowOff>101600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9AA8BB29-1AE6-294F-3A44-599FDD8DA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67399" y="7721600"/>
          <a:ext cx="1194075" cy="863600"/>
        </a:xfrm>
        <a:prstGeom prst="rect">
          <a:avLst/>
        </a:prstGeom>
      </xdr:spPr>
    </xdr:pic>
    <xdr:clientData/>
  </xdr:twoCellAnchor>
  <xdr:twoCellAnchor editAs="oneCell">
    <xdr:from>
      <xdr:col>5</xdr:col>
      <xdr:colOff>736600</xdr:colOff>
      <xdr:row>25</xdr:row>
      <xdr:rowOff>122875</xdr:rowOff>
    </xdr:from>
    <xdr:to>
      <xdr:col>6</xdr:col>
      <xdr:colOff>0</xdr:colOff>
      <xdr:row>27</xdr:row>
      <xdr:rowOff>31223</xdr:rowOff>
    </xdr:to>
    <xdr:pic>
      <xdr:nvPicPr>
        <xdr:cNvPr id="98" name="Imagen 11">
          <a:extLst>
            <a:ext uri="{FF2B5EF4-FFF2-40B4-BE49-F238E27FC236}">
              <a16:creationId xmlns:a16="http://schemas.microsoft.com/office/drawing/2014/main" id="{45BB8381-8F51-1C5C-1970-E884966E4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04000" y="8098475"/>
          <a:ext cx="1282700" cy="924348"/>
        </a:xfrm>
        <a:prstGeom prst="rect">
          <a:avLst/>
        </a:prstGeom>
      </xdr:spPr>
    </xdr:pic>
    <xdr:clientData/>
  </xdr:twoCellAnchor>
  <xdr:twoCellAnchor editAs="oneCell">
    <xdr:from>
      <xdr:col>5</xdr:col>
      <xdr:colOff>1244600</xdr:colOff>
      <xdr:row>38</xdr:row>
      <xdr:rowOff>190500</xdr:rowOff>
    </xdr:from>
    <xdr:to>
      <xdr:col>6</xdr:col>
      <xdr:colOff>50800</xdr:colOff>
      <xdr:row>40</xdr:row>
      <xdr:rowOff>11190</xdr:rowOff>
    </xdr:to>
    <xdr:pic>
      <xdr:nvPicPr>
        <xdr:cNvPr id="99" name="Imagen 24">
          <a:extLst>
            <a:ext uri="{FF2B5EF4-FFF2-40B4-BE49-F238E27FC236}">
              <a16:creationId xmlns:a16="http://schemas.microsoft.com/office/drawing/2014/main" id="{D15C09E5-7AF7-D74B-AD01-60A90EA98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12000" y="13423900"/>
          <a:ext cx="977900" cy="836690"/>
        </a:xfrm>
        <a:prstGeom prst="rect">
          <a:avLst/>
        </a:prstGeom>
      </xdr:spPr>
    </xdr:pic>
    <xdr:clientData/>
  </xdr:twoCellAnchor>
  <xdr:twoCellAnchor>
    <xdr:from>
      <xdr:col>5</xdr:col>
      <xdr:colOff>12700</xdr:colOff>
      <xdr:row>40</xdr:row>
      <xdr:rowOff>38100</xdr:rowOff>
    </xdr:from>
    <xdr:to>
      <xdr:col>5</xdr:col>
      <xdr:colOff>660400</xdr:colOff>
      <xdr:row>41</xdr:row>
      <xdr:rowOff>152400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2D01F734-531E-594D-947A-5859D5633EF9}"/>
            </a:ext>
          </a:extLst>
        </xdr:cNvPr>
        <xdr:cNvPicPr/>
      </xdr:nvPicPr>
      <xdr:blipFill>
        <a:blip xmlns:r="http://schemas.openxmlformats.org/officeDocument/2006/relationships" r:embed="rId8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0100" y="15811500"/>
          <a:ext cx="647700" cy="622300"/>
        </a:xfrm>
        <a:prstGeom prst="rect">
          <a:avLst/>
        </a:prstGeom>
      </xdr:spPr>
    </xdr:pic>
    <xdr:clientData/>
  </xdr:twoCellAnchor>
  <xdr:twoCellAnchor>
    <xdr:from>
      <xdr:col>5</xdr:col>
      <xdr:colOff>660400</xdr:colOff>
      <xdr:row>40</xdr:row>
      <xdr:rowOff>457200</xdr:rowOff>
    </xdr:from>
    <xdr:to>
      <xdr:col>5</xdr:col>
      <xdr:colOff>1282700</xdr:colOff>
      <xdr:row>42</xdr:row>
      <xdr:rowOff>50800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A5F7B3A6-2657-8149-B5DA-75C3E398F04C}"/>
            </a:ext>
          </a:extLst>
        </xdr:cNvPr>
        <xdr:cNvPicPr/>
      </xdr:nvPicPr>
      <xdr:blipFill>
        <a:blip xmlns:r="http://schemas.openxmlformats.org/officeDocument/2006/relationships" r:embed="rId8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16700" y="15443200"/>
          <a:ext cx="622300" cy="609600"/>
        </a:xfrm>
        <a:prstGeom prst="rect">
          <a:avLst/>
        </a:prstGeom>
      </xdr:spPr>
    </xdr:pic>
    <xdr:clientData/>
  </xdr:twoCellAnchor>
  <xdr:twoCellAnchor>
    <xdr:from>
      <xdr:col>5</xdr:col>
      <xdr:colOff>1320800</xdr:colOff>
      <xdr:row>41</xdr:row>
      <xdr:rowOff>393700</xdr:rowOff>
    </xdr:from>
    <xdr:to>
      <xdr:col>5</xdr:col>
      <xdr:colOff>2019300</xdr:colOff>
      <xdr:row>42</xdr:row>
      <xdr:rowOff>457200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5CE8A09F-AB7A-D446-985D-16A5DB493EF3}"/>
            </a:ext>
          </a:extLst>
        </xdr:cNvPr>
        <xdr:cNvPicPr/>
      </xdr:nvPicPr>
      <xdr:blipFill>
        <a:blip xmlns:r="http://schemas.openxmlformats.org/officeDocument/2006/relationships" r:embed="rId9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88200" y="16675100"/>
          <a:ext cx="698500" cy="5715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889000</xdr:colOff>
      <xdr:row>53</xdr:row>
      <xdr:rowOff>482600</xdr:rowOff>
    </xdr:from>
    <xdr:to>
      <xdr:col>5</xdr:col>
      <xdr:colOff>1934310</xdr:colOff>
      <xdr:row>54</xdr:row>
      <xdr:rowOff>495300</xdr:rowOff>
    </xdr:to>
    <xdr:pic>
      <xdr:nvPicPr>
        <xdr:cNvPr id="62" name="Imagen 74">
          <a:extLst>
            <a:ext uri="{FF2B5EF4-FFF2-40B4-BE49-F238E27FC236}">
              <a16:creationId xmlns:a16="http://schemas.microsoft.com/office/drawing/2014/main" id="{DAAA41B7-5CD8-7243-BD73-D2D472E32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45300" y="23279100"/>
          <a:ext cx="1045310" cy="520700"/>
        </a:xfrm>
        <a:prstGeom prst="rect">
          <a:avLst/>
        </a:prstGeom>
      </xdr:spPr>
    </xdr:pic>
    <xdr:clientData/>
  </xdr:twoCellAnchor>
  <xdr:twoCellAnchor editAs="oneCell">
    <xdr:from>
      <xdr:col>5</xdr:col>
      <xdr:colOff>444500</xdr:colOff>
      <xdr:row>53</xdr:row>
      <xdr:rowOff>50799</xdr:rowOff>
    </xdr:from>
    <xdr:to>
      <xdr:col>5</xdr:col>
      <xdr:colOff>1181100</xdr:colOff>
      <xdr:row>54</xdr:row>
      <xdr:rowOff>25570</xdr:rowOff>
    </xdr:to>
    <xdr:pic>
      <xdr:nvPicPr>
        <xdr:cNvPr id="67" name="Imagen 71">
          <a:extLst>
            <a:ext uri="{FF2B5EF4-FFF2-40B4-BE49-F238E27FC236}">
              <a16:creationId xmlns:a16="http://schemas.microsoft.com/office/drawing/2014/main" id="{FA288A9E-B219-4D4F-8EB9-910658727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00800" y="22847299"/>
          <a:ext cx="736600" cy="482771"/>
        </a:xfrm>
        <a:prstGeom prst="rect">
          <a:avLst/>
        </a:prstGeom>
      </xdr:spPr>
    </xdr:pic>
    <xdr:clientData/>
  </xdr:twoCellAnchor>
  <xdr:twoCellAnchor>
    <xdr:from>
      <xdr:col>5</xdr:col>
      <xdr:colOff>353646</xdr:colOff>
      <xdr:row>44</xdr:row>
      <xdr:rowOff>9769</xdr:rowOff>
    </xdr:from>
    <xdr:to>
      <xdr:col>5</xdr:col>
      <xdr:colOff>1193799</xdr:colOff>
      <xdr:row>44</xdr:row>
      <xdr:rowOff>495300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88AA0199-2C77-804C-9E87-451267DB7EAC}"/>
            </a:ext>
          </a:extLst>
        </xdr:cNvPr>
        <xdr:cNvPicPr/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21046" y="17027769"/>
          <a:ext cx="840153" cy="485531"/>
        </a:xfrm>
        <a:prstGeom prst="rect">
          <a:avLst/>
        </a:prstGeom>
      </xdr:spPr>
    </xdr:pic>
    <xdr:clientData/>
  </xdr:twoCellAnchor>
  <xdr:twoCellAnchor>
    <xdr:from>
      <xdr:col>5</xdr:col>
      <xdr:colOff>385352</xdr:colOff>
      <xdr:row>42</xdr:row>
      <xdr:rowOff>506845</xdr:rowOff>
    </xdr:from>
    <xdr:to>
      <xdr:col>5</xdr:col>
      <xdr:colOff>1270000</xdr:colOff>
      <xdr:row>43</xdr:row>
      <xdr:rowOff>495300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6473B997-9796-F04E-849E-97E95924F522}"/>
            </a:ext>
          </a:extLst>
        </xdr:cNvPr>
        <xdr:cNvPicPr/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52752" y="16508845"/>
          <a:ext cx="884648" cy="496455"/>
        </a:xfrm>
        <a:prstGeom prst="rect">
          <a:avLst/>
        </a:prstGeom>
      </xdr:spPr>
    </xdr:pic>
    <xdr:clientData/>
  </xdr:twoCellAnchor>
  <xdr:twoCellAnchor editAs="oneCell">
    <xdr:from>
      <xdr:col>5</xdr:col>
      <xdr:colOff>1257300</xdr:colOff>
      <xdr:row>178</xdr:row>
      <xdr:rowOff>38099</xdr:rowOff>
    </xdr:from>
    <xdr:to>
      <xdr:col>5</xdr:col>
      <xdr:colOff>1892039</xdr:colOff>
      <xdr:row>179</xdr:row>
      <xdr:rowOff>596122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2269C30F-F547-9A17-52C2-796F3BFAC8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5"/>
        <a:srcRect l="10909" r="1" b="7960"/>
        <a:stretch/>
      </xdr:blipFill>
      <xdr:spPr>
        <a:xfrm>
          <a:off x="7213600" y="92367099"/>
          <a:ext cx="634739" cy="1256523"/>
        </a:xfrm>
        <a:prstGeom prst="rect">
          <a:avLst/>
        </a:prstGeom>
      </xdr:spPr>
    </xdr:pic>
    <xdr:clientData/>
  </xdr:twoCellAnchor>
  <xdr:twoCellAnchor editAs="oneCell">
    <xdr:from>
      <xdr:col>5</xdr:col>
      <xdr:colOff>215900</xdr:colOff>
      <xdr:row>178</xdr:row>
      <xdr:rowOff>43681</xdr:rowOff>
    </xdr:from>
    <xdr:to>
      <xdr:col>5</xdr:col>
      <xdr:colOff>914400</xdr:colOff>
      <xdr:row>179</xdr:row>
      <xdr:rowOff>601950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3F03E095-7856-DE14-092D-47A54C9A3A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6"/>
        <a:srcRect l="11715" r="-1" b="9656"/>
        <a:stretch/>
      </xdr:blipFill>
      <xdr:spPr>
        <a:xfrm>
          <a:off x="6172200" y="92372681"/>
          <a:ext cx="698500" cy="1256769"/>
        </a:xfrm>
        <a:prstGeom prst="rect">
          <a:avLst/>
        </a:prstGeom>
      </xdr:spPr>
    </xdr:pic>
    <xdr:clientData/>
  </xdr:twoCellAnchor>
  <xdr:twoCellAnchor editAs="oneCell">
    <xdr:from>
      <xdr:col>5</xdr:col>
      <xdr:colOff>139701</xdr:colOff>
      <xdr:row>176</xdr:row>
      <xdr:rowOff>71708</xdr:rowOff>
    </xdr:from>
    <xdr:to>
      <xdr:col>5</xdr:col>
      <xdr:colOff>901701</xdr:colOff>
      <xdr:row>177</xdr:row>
      <xdr:rowOff>456697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F14736E0-7934-767D-61B9-9A743D7EB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6096001" y="91372008"/>
          <a:ext cx="762000" cy="880289"/>
        </a:xfrm>
        <a:prstGeom prst="rect">
          <a:avLst/>
        </a:prstGeom>
      </xdr:spPr>
    </xdr:pic>
    <xdr:clientData/>
  </xdr:twoCellAnchor>
  <xdr:twoCellAnchor editAs="oneCell">
    <xdr:from>
      <xdr:col>5</xdr:col>
      <xdr:colOff>1199574</xdr:colOff>
      <xdr:row>176</xdr:row>
      <xdr:rowOff>50800</xdr:rowOff>
    </xdr:from>
    <xdr:to>
      <xdr:col>6</xdr:col>
      <xdr:colOff>0</xdr:colOff>
      <xdr:row>177</xdr:row>
      <xdr:rowOff>455040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F325112E-1785-7013-9BDC-FEB64F15C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7155874" y="91351100"/>
          <a:ext cx="743526" cy="899540"/>
        </a:xfrm>
        <a:prstGeom prst="rect">
          <a:avLst/>
        </a:prstGeom>
      </xdr:spPr>
    </xdr:pic>
    <xdr:clientData/>
  </xdr:twoCellAnchor>
  <xdr:oneCellAnchor>
    <xdr:from>
      <xdr:col>5</xdr:col>
      <xdr:colOff>165101</xdr:colOff>
      <xdr:row>174</xdr:row>
      <xdr:rowOff>20908</xdr:rowOff>
    </xdr:from>
    <xdr:ext cx="762000" cy="880289"/>
    <xdr:pic>
      <xdr:nvPicPr>
        <xdr:cNvPr id="131" name="Picture 130">
          <a:extLst>
            <a:ext uri="{FF2B5EF4-FFF2-40B4-BE49-F238E27FC236}">
              <a16:creationId xmlns:a16="http://schemas.microsoft.com/office/drawing/2014/main" id="{2AE1615C-6C7F-E847-9DB5-AEFDF54D1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6121401" y="90330608"/>
          <a:ext cx="762000" cy="880289"/>
        </a:xfrm>
        <a:prstGeom prst="rect">
          <a:avLst/>
        </a:prstGeom>
      </xdr:spPr>
    </xdr:pic>
    <xdr:clientData/>
  </xdr:oneCellAnchor>
  <xdr:oneCellAnchor>
    <xdr:from>
      <xdr:col>5</xdr:col>
      <xdr:colOff>1199574</xdr:colOff>
      <xdr:row>174</xdr:row>
      <xdr:rowOff>25400</xdr:rowOff>
    </xdr:from>
    <xdr:ext cx="743526" cy="899540"/>
    <xdr:pic>
      <xdr:nvPicPr>
        <xdr:cNvPr id="132" name="Picture 131">
          <a:extLst>
            <a:ext uri="{FF2B5EF4-FFF2-40B4-BE49-F238E27FC236}">
              <a16:creationId xmlns:a16="http://schemas.microsoft.com/office/drawing/2014/main" id="{6CF62EC4-EEDC-4C40-950E-56784DAC5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7155874" y="90335100"/>
          <a:ext cx="743526" cy="899540"/>
        </a:xfrm>
        <a:prstGeom prst="rect">
          <a:avLst/>
        </a:prstGeom>
      </xdr:spPr>
    </xdr:pic>
    <xdr:clientData/>
  </xdr:oneCellAnchor>
  <xdr:twoCellAnchor>
    <xdr:from>
      <xdr:col>5</xdr:col>
      <xdr:colOff>457200</xdr:colOff>
      <xdr:row>135</xdr:row>
      <xdr:rowOff>25400</xdr:rowOff>
    </xdr:from>
    <xdr:to>
      <xdr:col>5</xdr:col>
      <xdr:colOff>1362456</xdr:colOff>
      <xdr:row>135</xdr:row>
      <xdr:rowOff>489285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63D5543D-7F9F-E148-80B1-B66B7A9E3F39}"/>
            </a:ext>
          </a:extLst>
        </xdr:cNvPr>
        <xdr:cNvPicPr/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13500" y="71170800"/>
          <a:ext cx="905256" cy="463885"/>
        </a:xfrm>
        <a:prstGeom prst="rect">
          <a:avLst/>
        </a:prstGeom>
      </xdr:spPr>
    </xdr:pic>
    <xdr:clientData/>
  </xdr:twoCellAnchor>
  <xdr:twoCellAnchor>
    <xdr:from>
      <xdr:col>5</xdr:col>
      <xdr:colOff>444500</xdr:colOff>
      <xdr:row>106</xdr:row>
      <xdr:rowOff>76200</xdr:rowOff>
    </xdr:from>
    <xdr:to>
      <xdr:col>5</xdr:col>
      <xdr:colOff>1282700</xdr:colOff>
      <xdr:row>106</xdr:row>
      <xdr:rowOff>508000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5BB224D-4058-7A43-969A-FD4126B92755}"/>
            </a:ext>
          </a:extLst>
        </xdr:cNvPr>
        <xdr:cNvPicPr/>
      </xdr:nvPicPr>
      <xdr:blipFill>
        <a:blip xmlns:r="http://schemas.openxmlformats.org/officeDocument/2006/relationships" r:embed="rId10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00800" y="50368200"/>
          <a:ext cx="838200" cy="431800"/>
        </a:xfrm>
        <a:prstGeom prst="rect">
          <a:avLst/>
        </a:prstGeom>
      </xdr:spPr>
    </xdr:pic>
    <xdr:clientData/>
  </xdr:twoCellAnchor>
  <xdr:twoCellAnchor>
    <xdr:from>
      <xdr:col>5</xdr:col>
      <xdr:colOff>419100</xdr:colOff>
      <xdr:row>107</xdr:row>
      <xdr:rowOff>38100</xdr:rowOff>
    </xdr:from>
    <xdr:to>
      <xdr:col>5</xdr:col>
      <xdr:colOff>1282700</xdr:colOff>
      <xdr:row>107</xdr:row>
      <xdr:rowOff>469900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284398C2-2245-0544-AA31-95CE6F5B74B2}"/>
            </a:ext>
          </a:extLst>
        </xdr:cNvPr>
        <xdr:cNvPicPr/>
      </xdr:nvPicPr>
      <xdr:blipFill>
        <a:blip xmlns:r="http://schemas.openxmlformats.org/officeDocument/2006/relationships" r:embed="rId10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75400" y="50927000"/>
          <a:ext cx="863600" cy="431800"/>
        </a:xfrm>
        <a:prstGeom prst="rect">
          <a:avLst/>
        </a:prstGeom>
      </xdr:spPr>
    </xdr:pic>
    <xdr:clientData/>
  </xdr:twoCellAnchor>
  <xdr:twoCellAnchor>
    <xdr:from>
      <xdr:col>5</xdr:col>
      <xdr:colOff>562263</xdr:colOff>
      <xdr:row>90</xdr:row>
      <xdr:rowOff>50800</xdr:rowOff>
    </xdr:from>
    <xdr:to>
      <xdr:col>5</xdr:col>
      <xdr:colOff>1435100</xdr:colOff>
      <xdr:row>90</xdr:row>
      <xdr:rowOff>495300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B3B8532-A35E-7B41-A4F3-5A809270BE71}"/>
            </a:ext>
          </a:extLst>
        </xdr:cNvPr>
        <xdr:cNvPicPr/>
      </xdr:nvPicPr>
      <xdr:blipFill>
        <a:blip xmlns:r="http://schemas.openxmlformats.org/officeDocument/2006/relationships" r:embed="rId10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18563" y="42672000"/>
          <a:ext cx="872837" cy="444500"/>
        </a:xfrm>
        <a:prstGeom prst="rect">
          <a:avLst/>
        </a:prstGeom>
      </xdr:spPr>
    </xdr:pic>
    <xdr:clientData/>
  </xdr:twoCellAnchor>
  <xdr:twoCellAnchor>
    <xdr:from>
      <xdr:col>5</xdr:col>
      <xdr:colOff>584200</xdr:colOff>
      <xdr:row>89</xdr:row>
      <xdr:rowOff>0</xdr:rowOff>
    </xdr:from>
    <xdr:to>
      <xdr:col>5</xdr:col>
      <xdr:colOff>1409700</xdr:colOff>
      <xdr:row>89</xdr:row>
      <xdr:rowOff>482600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AE39BAC-CCB4-FB48-9126-B5DDCC286D65}"/>
            </a:ext>
          </a:extLst>
        </xdr:cNvPr>
        <xdr:cNvPicPr/>
      </xdr:nvPicPr>
      <xdr:blipFill>
        <a:blip xmlns:r="http://schemas.openxmlformats.org/officeDocument/2006/relationships" r:embed="rId10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40500" y="42113200"/>
          <a:ext cx="825500" cy="482600"/>
        </a:xfrm>
        <a:prstGeom prst="rect">
          <a:avLst/>
        </a:prstGeom>
      </xdr:spPr>
    </xdr:pic>
    <xdr:clientData/>
  </xdr:twoCellAnchor>
  <xdr:twoCellAnchor>
    <xdr:from>
      <xdr:col>5</xdr:col>
      <xdr:colOff>304800</xdr:colOff>
      <xdr:row>45</xdr:row>
      <xdr:rowOff>0</xdr:rowOff>
    </xdr:from>
    <xdr:to>
      <xdr:col>5</xdr:col>
      <xdr:colOff>1143000</xdr:colOff>
      <xdr:row>45</xdr:row>
      <xdr:rowOff>495300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6DF61165-B300-A942-80AE-56650028FE04}"/>
            </a:ext>
          </a:extLst>
        </xdr:cNvPr>
        <xdr:cNvPicPr/>
      </xdr:nvPicPr>
      <xdr:blipFill>
        <a:blip xmlns:r="http://schemas.openxmlformats.org/officeDocument/2006/relationships" r:embed="rId10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61100" y="17526000"/>
          <a:ext cx="838200" cy="495300"/>
        </a:xfrm>
        <a:prstGeom prst="rect">
          <a:avLst/>
        </a:prstGeom>
      </xdr:spPr>
    </xdr:pic>
    <xdr:clientData/>
  </xdr:twoCellAnchor>
  <xdr:twoCellAnchor>
    <xdr:from>
      <xdr:col>5</xdr:col>
      <xdr:colOff>302490</xdr:colOff>
      <xdr:row>27</xdr:row>
      <xdr:rowOff>13854</xdr:rowOff>
    </xdr:from>
    <xdr:to>
      <xdr:col>5</xdr:col>
      <xdr:colOff>1016000</xdr:colOff>
      <xdr:row>28</xdr:row>
      <xdr:rowOff>25400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CFFB888C-A617-1442-8FDD-700AFF86E872}"/>
            </a:ext>
          </a:extLst>
        </xdr:cNvPr>
        <xdr:cNvPicPr/>
      </xdr:nvPicPr>
      <xdr:blipFill>
        <a:blip xmlns:r="http://schemas.openxmlformats.org/officeDocument/2006/relationships" r:embed="rId10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58790" y="9005454"/>
          <a:ext cx="713510" cy="519546"/>
        </a:xfrm>
        <a:prstGeom prst="rect">
          <a:avLst/>
        </a:prstGeom>
      </xdr:spPr>
    </xdr:pic>
    <xdr:clientData/>
  </xdr:twoCellAnchor>
  <xdr:twoCellAnchor>
    <xdr:from>
      <xdr:col>5</xdr:col>
      <xdr:colOff>581890</xdr:colOff>
      <xdr:row>27</xdr:row>
      <xdr:rowOff>498763</xdr:rowOff>
    </xdr:from>
    <xdr:to>
      <xdr:col>5</xdr:col>
      <xdr:colOff>1295399</xdr:colOff>
      <xdr:row>28</xdr:row>
      <xdr:rowOff>469900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58F0AC26-5A2E-684B-B766-BDDA51A98C30}"/>
            </a:ext>
          </a:extLst>
        </xdr:cNvPr>
        <xdr:cNvPicPr/>
      </xdr:nvPicPr>
      <xdr:blipFill>
        <a:blip xmlns:r="http://schemas.openxmlformats.org/officeDocument/2006/relationships" r:embed="rId10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38190" y="9490363"/>
          <a:ext cx="713509" cy="479137"/>
        </a:xfrm>
        <a:prstGeom prst="rect">
          <a:avLst/>
        </a:prstGeom>
      </xdr:spPr>
    </xdr:pic>
    <xdr:clientData/>
  </xdr:twoCellAnchor>
  <xdr:twoCellAnchor>
    <xdr:from>
      <xdr:col>5</xdr:col>
      <xdr:colOff>685800</xdr:colOff>
      <xdr:row>35</xdr:row>
      <xdr:rowOff>596900</xdr:rowOff>
    </xdr:from>
    <xdr:to>
      <xdr:col>5</xdr:col>
      <xdr:colOff>1219200</xdr:colOff>
      <xdr:row>36</xdr:row>
      <xdr:rowOff>520700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6C93FFA5-6D2A-C94F-B817-D8FB27F5C6D5}"/>
            </a:ext>
          </a:extLst>
        </xdr:cNvPr>
        <xdr:cNvPicPr/>
      </xdr:nvPicPr>
      <xdr:blipFill>
        <a:blip xmlns:r="http://schemas.openxmlformats.org/officeDocument/2006/relationships" r:embed="rId10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42100" y="12128500"/>
          <a:ext cx="533400" cy="546100"/>
        </a:xfrm>
        <a:prstGeom prst="rect">
          <a:avLst/>
        </a:prstGeom>
      </xdr:spPr>
    </xdr:pic>
    <xdr:clientData/>
  </xdr:twoCellAnchor>
  <xdr:twoCellAnchor>
    <xdr:from>
      <xdr:col>5</xdr:col>
      <xdr:colOff>584200</xdr:colOff>
      <xdr:row>35</xdr:row>
      <xdr:rowOff>63500</xdr:rowOff>
    </xdr:from>
    <xdr:to>
      <xdr:col>5</xdr:col>
      <xdr:colOff>1143000</xdr:colOff>
      <xdr:row>35</xdr:row>
      <xdr:rowOff>584200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3C74AD3-4D46-FA4D-A43F-461E20C8CA08}"/>
            </a:ext>
          </a:extLst>
        </xdr:cNvPr>
        <xdr:cNvPicPr/>
      </xdr:nvPicPr>
      <xdr:blipFill>
        <a:blip xmlns:r="http://schemas.openxmlformats.org/officeDocument/2006/relationships" r:embed="rId10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40500" y="11595100"/>
          <a:ext cx="558800" cy="520700"/>
        </a:xfrm>
        <a:prstGeom prst="rect">
          <a:avLst/>
        </a:prstGeom>
      </xdr:spPr>
    </xdr:pic>
    <xdr:clientData/>
  </xdr:twoCellAnchor>
  <xdr:twoCellAnchor>
    <xdr:from>
      <xdr:col>5</xdr:col>
      <xdr:colOff>253999</xdr:colOff>
      <xdr:row>32</xdr:row>
      <xdr:rowOff>80817</xdr:rowOff>
    </xdr:from>
    <xdr:to>
      <xdr:col>5</xdr:col>
      <xdr:colOff>611908</xdr:colOff>
      <xdr:row>32</xdr:row>
      <xdr:rowOff>542636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C716FECB-A6C2-AB41-9A5B-5FF34F21A3FD}"/>
            </a:ext>
          </a:extLst>
        </xdr:cNvPr>
        <xdr:cNvPicPr/>
      </xdr:nvPicPr>
      <xdr:blipFill>
        <a:blip xmlns:r="http://schemas.openxmlformats.org/officeDocument/2006/relationships" r:embed="rId109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41499" y="58081717"/>
          <a:ext cx="357909" cy="461819"/>
        </a:xfrm>
        <a:prstGeom prst="rect">
          <a:avLst/>
        </a:prstGeom>
      </xdr:spPr>
    </xdr:pic>
    <xdr:clientData/>
  </xdr:twoCellAnchor>
  <xdr:twoCellAnchor>
    <xdr:from>
      <xdr:col>5</xdr:col>
      <xdr:colOff>265544</xdr:colOff>
      <xdr:row>33</xdr:row>
      <xdr:rowOff>23091</xdr:rowOff>
    </xdr:from>
    <xdr:to>
      <xdr:col>5</xdr:col>
      <xdr:colOff>646544</xdr:colOff>
      <xdr:row>33</xdr:row>
      <xdr:rowOff>496454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2DEDC0B8-950F-034A-8B18-E91F88C33713}"/>
            </a:ext>
          </a:extLst>
        </xdr:cNvPr>
        <xdr:cNvPicPr/>
      </xdr:nvPicPr>
      <xdr:blipFill>
        <a:blip xmlns:r="http://schemas.openxmlformats.org/officeDocument/2006/relationships" r:embed="rId110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53044" y="58595491"/>
          <a:ext cx="381000" cy="473363"/>
        </a:xfrm>
        <a:prstGeom prst="rect">
          <a:avLst/>
        </a:prstGeom>
      </xdr:spPr>
    </xdr:pic>
    <xdr:clientData/>
  </xdr:twoCellAnchor>
  <xdr:twoCellAnchor>
    <xdr:from>
      <xdr:col>5</xdr:col>
      <xdr:colOff>265545</xdr:colOff>
      <xdr:row>34</xdr:row>
      <xdr:rowOff>34635</xdr:rowOff>
    </xdr:from>
    <xdr:to>
      <xdr:col>5</xdr:col>
      <xdr:colOff>669636</xdr:colOff>
      <xdr:row>34</xdr:row>
      <xdr:rowOff>473362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7B8CAC42-0209-0C44-9FA2-A89D30A0E44A}"/>
            </a:ext>
          </a:extLst>
        </xdr:cNvPr>
        <xdr:cNvPicPr/>
      </xdr:nvPicPr>
      <xdr:blipFill>
        <a:blip xmlns:r="http://schemas.openxmlformats.org/officeDocument/2006/relationships" r:embed="rId11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53045" y="59178535"/>
          <a:ext cx="404091" cy="438727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180</xdr:row>
      <xdr:rowOff>152400</xdr:rowOff>
    </xdr:from>
    <xdr:to>
      <xdr:col>5</xdr:col>
      <xdr:colOff>2074961</xdr:colOff>
      <xdr:row>182</xdr:row>
      <xdr:rowOff>292100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EDF5DAF-C606-894D-B81E-079F5B19C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6223000" y="89027000"/>
          <a:ext cx="1808261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estsox.com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J201"/>
  <sheetViews>
    <sheetView tabSelected="1" topLeftCell="A110" workbookViewId="0">
      <selection activeCell="H182" sqref="H182"/>
    </sheetView>
  </sheetViews>
  <sheetFormatPr baseColWidth="10" defaultRowHeight="15" x14ac:dyDescent="0.2"/>
  <cols>
    <col min="1" max="1" width="27.1640625" customWidth="1"/>
    <col min="2" max="2" width="9.33203125" customWidth="1"/>
    <col min="3" max="3" width="9.5" customWidth="1"/>
    <col min="4" max="4" width="9.6640625" customWidth="1"/>
    <col min="5" max="5" width="22.5" customWidth="1"/>
    <col min="6" max="6" width="28.5" customWidth="1"/>
    <col min="7" max="7" width="11.5" style="167" customWidth="1"/>
    <col min="8" max="8" width="13.33203125" style="122" customWidth="1"/>
    <col min="9" max="9" width="8.83203125" customWidth="1"/>
    <col min="10" max="10" width="17.5" customWidth="1"/>
    <col min="11" max="11" width="12.5" customWidth="1"/>
    <col min="12" max="12" width="12" customWidth="1"/>
    <col min="13" max="13" width="5.33203125" customWidth="1"/>
    <col min="14" max="14" width="19" style="120" customWidth="1"/>
  </cols>
  <sheetData>
    <row r="1" spans="1:14" s="1" customFormat="1" ht="11" x14ac:dyDescent="0.15">
      <c r="A1" s="626" t="s">
        <v>0</v>
      </c>
      <c r="B1" s="626"/>
      <c r="C1" s="626"/>
      <c r="D1" s="626"/>
      <c r="E1" s="626"/>
      <c r="F1" s="626"/>
      <c r="G1" s="626"/>
      <c r="H1" s="626"/>
      <c r="I1" s="626"/>
      <c r="J1" s="626"/>
      <c r="N1" s="356"/>
    </row>
    <row r="2" spans="1:14" s="1" customFormat="1" ht="12" customHeight="1" x14ac:dyDescent="0.15">
      <c r="A2" s="627" t="s">
        <v>1</v>
      </c>
      <c r="B2" s="627"/>
      <c r="C2" s="627"/>
      <c r="D2" s="627"/>
      <c r="E2" s="627"/>
      <c r="F2" s="627"/>
      <c r="G2" s="627"/>
      <c r="H2" s="627"/>
      <c r="I2" s="627"/>
      <c r="J2" s="627"/>
      <c r="N2" s="356"/>
    </row>
    <row r="3" spans="1:14" s="1" customFormat="1" ht="12" customHeight="1" x14ac:dyDescent="0.15">
      <c r="A3" s="2"/>
      <c r="B3" s="2"/>
      <c r="C3" s="2"/>
      <c r="D3" s="2"/>
      <c r="E3" s="2"/>
      <c r="F3" s="2"/>
      <c r="G3" s="166"/>
      <c r="H3" s="121"/>
      <c r="J3" s="2"/>
      <c r="N3" s="356"/>
    </row>
    <row r="4" spans="1:14" s="1" customFormat="1" ht="12" customHeight="1" x14ac:dyDescent="0.15">
      <c r="A4" s="2"/>
      <c r="B4" s="2"/>
      <c r="C4" s="2"/>
      <c r="D4" s="2"/>
      <c r="E4" s="2"/>
      <c r="F4" s="2"/>
      <c r="G4" s="166"/>
      <c r="H4" s="121"/>
      <c r="J4" s="2"/>
      <c r="N4" s="356"/>
    </row>
    <row r="5" spans="1:14" ht="14.25" customHeight="1" x14ac:dyDescent="0.2"/>
    <row r="6" spans="1:14" ht="12" customHeight="1" x14ac:dyDescent="0.2">
      <c r="I6" s="628"/>
      <c r="J6" s="628"/>
    </row>
    <row r="7" spans="1:14" ht="17.25" customHeight="1" x14ac:dyDescent="0.2">
      <c r="A7" s="3" t="s">
        <v>2</v>
      </c>
      <c r="B7" s="3"/>
      <c r="C7" s="4"/>
      <c r="D7" s="5"/>
      <c r="E7" s="3"/>
      <c r="F7" s="3"/>
      <c r="G7" s="168"/>
      <c r="H7" s="628" t="s">
        <v>3</v>
      </c>
      <c r="I7" s="628"/>
      <c r="J7" s="628"/>
    </row>
    <row r="8" spans="1:14" ht="16" customHeight="1" x14ac:dyDescent="0.2">
      <c r="A8" s="3"/>
      <c r="B8" s="3"/>
      <c r="C8" s="3"/>
      <c r="D8" s="5"/>
      <c r="E8" s="5"/>
      <c r="F8" s="5"/>
      <c r="G8" s="168"/>
      <c r="H8" s="629" t="s">
        <v>399</v>
      </c>
      <c r="I8" s="629"/>
      <c r="J8" s="629"/>
    </row>
    <row r="9" spans="1:14" x14ac:dyDescent="0.2">
      <c r="A9" s="3" t="s">
        <v>4</v>
      </c>
      <c r="B9" s="3"/>
      <c r="C9" s="630"/>
      <c r="D9" s="630"/>
      <c r="E9" s="630"/>
      <c r="F9" s="3" t="s">
        <v>5</v>
      </c>
      <c r="G9" s="631"/>
      <c r="H9" s="631"/>
      <c r="I9" s="631"/>
      <c r="J9" s="631"/>
    </row>
    <row r="10" spans="1:14" ht="13.5" customHeight="1" x14ac:dyDescent="0.2">
      <c r="A10" s="3"/>
      <c r="B10" s="3"/>
      <c r="C10" s="59"/>
      <c r="D10" s="60"/>
      <c r="E10" s="61"/>
      <c r="F10" s="59"/>
      <c r="G10" s="169"/>
      <c r="H10" s="123"/>
      <c r="I10" s="61"/>
      <c r="J10" s="61"/>
    </row>
    <row r="11" spans="1:14" x14ac:dyDescent="0.2">
      <c r="A11" s="3" t="s">
        <v>6</v>
      </c>
      <c r="B11" s="3"/>
      <c r="C11" s="632"/>
      <c r="D11" s="632"/>
      <c r="E11" s="632"/>
      <c r="F11" s="59" t="s">
        <v>7</v>
      </c>
      <c r="G11" s="633"/>
      <c r="H11" s="633"/>
      <c r="I11" s="633"/>
      <c r="J11" s="633"/>
    </row>
    <row r="12" spans="1:14" ht="13.5" customHeight="1" x14ac:dyDescent="0.2">
      <c r="A12" s="3"/>
      <c r="B12" s="3"/>
      <c r="C12" s="59"/>
      <c r="D12" s="60"/>
      <c r="E12" s="61"/>
      <c r="F12" s="59"/>
      <c r="G12" s="169"/>
      <c r="H12" s="123"/>
      <c r="I12" s="61"/>
      <c r="J12" s="61"/>
    </row>
    <row r="13" spans="1:14" x14ac:dyDescent="0.2">
      <c r="A13" s="3" t="s">
        <v>8</v>
      </c>
      <c r="B13" s="3"/>
      <c r="C13" s="59"/>
      <c r="D13" s="624"/>
      <c r="E13" s="624"/>
      <c r="F13" s="59" t="s">
        <v>9</v>
      </c>
      <c r="G13" s="170"/>
      <c r="H13" s="124"/>
      <c r="I13" s="62"/>
      <c r="J13" s="62"/>
    </row>
    <row r="14" spans="1:14" ht="6" customHeight="1" thickBot="1" x14ac:dyDescent="0.25">
      <c r="C14" s="61"/>
      <c r="D14" s="61"/>
      <c r="E14" s="61"/>
      <c r="F14" s="61"/>
      <c r="G14" s="171"/>
      <c r="H14" s="125"/>
      <c r="I14" s="61"/>
      <c r="J14" s="61"/>
    </row>
    <row r="15" spans="1:14" ht="45.75" customHeight="1" thickBot="1" x14ac:dyDescent="0.25">
      <c r="A15" s="97" t="s">
        <v>10</v>
      </c>
      <c r="B15" s="98" t="s">
        <v>131</v>
      </c>
      <c r="C15" s="63" t="s">
        <v>11</v>
      </c>
      <c r="D15" s="63" t="s">
        <v>81</v>
      </c>
      <c r="E15" s="64" t="s">
        <v>12</v>
      </c>
      <c r="F15" s="99" t="s">
        <v>13</v>
      </c>
      <c r="G15" s="172" t="s">
        <v>400</v>
      </c>
      <c r="H15" s="126" t="s">
        <v>14</v>
      </c>
      <c r="I15" s="65" t="s">
        <v>15</v>
      </c>
      <c r="J15" s="66" t="s">
        <v>16</v>
      </c>
      <c r="K15" s="625" t="s">
        <v>17</v>
      </c>
      <c r="L15" s="625"/>
      <c r="M15" s="625"/>
      <c r="N15" s="355" t="s">
        <v>163</v>
      </c>
    </row>
    <row r="16" spans="1:14" ht="40" customHeight="1" thickBot="1" x14ac:dyDescent="0.25">
      <c r="A16" s="504" t="s">
        <v>266</v>
      </c>
      <c r="B16" s="138" t="s">
        <v>269</v>
      </c>
      <c r="C16" s="139"/>
      <c r="D16" s="139" t="s">
        <v>267</v>
      </c>
      <c r="E16" s="139" t="s">
        <v>18</v>
      </c>
      <c r="F16" s="151"/>
      <c r="G16" s="68">
        <f>CEILING(H16/1.95,0.1)</f>
        <v>4358.5</v>
      </c>
      <c r="H16" s="140">
        <v>8499</v>
      </c>
      <c r="I16" s="141"/>
      <c r="J16" s="149">
        <f>+G16*I16</f>
        <v>0</v>
      </c>
      <c r="K16" s="506" t="s">
        <v>270</v>
      </c>
      <c r="L16" s="507"/>
      <c r="M16" s="507"/>
      <c r="N16" s="357" t="s">
        <v>271</v>
      </c>
    </row>
    <row r="17" spans="1:88" ht="40" customHeight="1" thickBot="1" x14ac:dyDescent="0.25">
      <c r="A17" s="504"/>
      <c r="B17" s="138" t="s">
        <v>269</v>
      </c>
      <c r="C17" s="139"/>
      <c r="D17" s="139" t="s">
        <v>268</v>
      </c>
      <c r="E17" s="139" t="s">
        <v>19</v>
      </c>
      <c r="F17" s="151"/>
      <c r="G17" s="68">
        <f t="shared" ref="G17:G74" si="0">CEILING(H17/1.95,0.1)</f>
        <v>4358.5</v>
      </c>
      <c r="H17" s="144">
        <f t="shared" ref="H17" si="1">H16</f>
        <v>8499</v>
      </c>
      <c r="I17" s="145"/>
      <c r="J17" s="150">
        <f>+G17*I17</f>
        <v>0</v>
      </c>
      <c r="K17" s="510"/>
      <c r="L17" s="511"/>
      <c r="M17" s="511"/>
      <c r="N17" s="358" t="s">
        <v>272</v>
      </c>
    </row>
    <row r="18" spans="1:88" ht="40" customHeight="1" thickBot="1" x14ac:dyDescent="0.25">
      <c r="A18" s="526" t="s">
        <v>83</v>
      </c>
      <c r="B18" s="94" t="s">
        <v>235</v>
      </c>
      <c r="C18" s="73" t="s">
        <v>20</v>
      </c>
      <c r="D18" s="73" t="s">
        <v>133</v>
      </c>
      <c r="E18" s="73" t="s">
        <v>21</v>
      </c>
      <c r="F18" s="77"/>
      <c r="G18" s="68">
        <f t="shared" si="0"/>
        <v>4358.5</v>
      </c>
      <c r="H18" s="68">
        <f>H17</f>
        <v>8499</v>
      </c>
      <c r="I18" s="69"/>
      <c r="J18" s="70">
        <f>+G18*I18</f>
        <v>0</v>
      </c>
      <c r="K18" s="583" t="s">
        <v>132</v>
      </c>
      <c r="L18" s="584"/>
      <c r="M18" s="584"/>
      <c r="N18" s="357">
        <v>4050375068187</v>
      </c>
    </row>
    <row r="19" spans="1:88" ht="40" customHeight="1" thickBot="1" x14ac:dyDescent="0.25">
      <c r="A19" s="527"/>
      <c r="B19" s="93" t="s">
        <v>235</v>
      </c>
      <c r="C19" s="67" t="s">
        <v>22</v>
      </c>
      <c r="D19" s="67" t="s">
        <v>134</v>
      </c>
      <c r="E19" s="67" t="s">
        <v>23</v>
      </c>
      <c r="F19" s="78"/>
      <c r="G19" s="68">
        <f t="shared" si="0"/>
        <v>4358.5</v>
      </c>
      <c r="H19" s="79">
        <f t="shared" ref="H19:H21" si="2">H18</f>
        <v>8499</v>
      </c>
      <c r="I19" s="80"/>
      <c r="J19" s="81">
        <f t="shared" ref="J19:J54" si="3">+G19*I19</f>
        <v>0</v>
      </c>
      <c r="K19" s="585"/>
      <c r="L19" s="586"/>
      <c r="M19" s="586"/>
      <c r="N19" s="359">
        <v>4050375068194</v>
      </c>
    </row>
    <row r="20" spans="1:88" ht="40" customHeight="1" thickBot="1" x14ac:dyDescent="0.25">
      <c r="A20" s="527"/>
      <c r="B20" s="93" t="s">
        <v>235</v>
      </c>
      <c r="C20" s="67" t="s">
        <v>24</v>
      </c>
      <c r="D20" s="67" t="s">
        <v>24</v>
      </c>
      <c r="E20" s="67" t="s">
        <v>25</v>
      </c>
      <c r="F20" s="78"/>
      <c r="G20" s="68">
        <f t="shared" si="0"/>
        <v>4358.5</v>
      </c>
      <c r="H20" s="79">
        <f t="shared" si="2"/>
        <v>8499</v>
      </c>
      <c r="I20" s="80"/>
      <c r="J20" s="81">
        <f t="shared" si="3"/>
        <v>0</v>
      </c>
      <c r="K20" s="585"/>
      <c r="L20" s="586"/>
      <c r="M20" s="586"/>
      <c r="N20" s="359">
        <v>4050375068200</v>
      </c>
    </row>
    <row r="21" spans="1:88" ht="40" customHeight="1" thickBot="1" x14ac:dyDescent="0.25">
      <c r="A21" s="589"/>
      <c r="B21" s="95" t="s">
        <v>235</v>
      </c>
      <c r="C21" s="75" t="s">
        <v>26</v>
      </c>
      <c r="D21" s="75" t="s">
        <v>135</v>
      </c>
      <c r="E21" s="75" t="s">
        <v>27</v>
      </c>
      <c r="F21" s="82"/>
      <c r="G21" s="68">
        <f t="shared" si="0"/>
        <v>4358.5</v>
      </c>
      <c r="H21" s="71">
        <f t="shared" si="2"/>
        <v>8499</v>
      </c>
      <c r="I21" s="72"/>
      <c r="J21" s="84">
        <f t="shared" si="3"/>
        <v>0</v>
      </c>
      <c r="K21" s="587"/>
      <c r="L21" s="588"/>
      <c r="M21" s="588"/>
      <c r="N21" s="360">
        <v>4050375068170</v>
      </c>
    </row>
    <row r="22" spans="1:88" ht="40" customHeight="1" thickBot="1" x14ac:dyDescent="0.25">
      <c r="A22" s="555" t="s">
        <v>190</v>
      </c>
      <c r="B22" s="94" t="s">
        <v>236</v>
      </c>
      <c r="C22" s="73"/>
      <c r="D22" s="73" t="s">
        <v>184</v>
      </c>
      <c r="E22" s="73" t="s">
        <v>162</v>
      </c>
      <c r="F22" s="74"/>
      <c r="G22" s="68">
        <f t="shared" si="0"/>
        <v>5025.2000000000007</v>
      </c>
      <c r="H22" s="33">
        <v>9799</v>
      </c>
      <c r="I22" s="69"/>
      <c r="J22" s="83">
        <f t="shared" si="3"/>
        <v>0</v>
      </c>
      <c r="K22" s="520" t="s">
        <v>436</v>
      </c>
      <c r="L22" s="521"/>
      <c r="M22" s="521"/>
      <c r="N22" s="361" t="s">
        <v>164</v>
      </c>
    </row>
    <row r="23" spans="1:88" ht="40" customHeight="1" thickBot="1" x14ac:dyDescent="0.25">
      <c r="A23" s="592"/>
      <c r="B23" s="95" t="s">
        <v>236</v>
      </c>
      <c r="C23" s="75"/>
      <c r="D23" s="75" t="s">
        <v>185</v>
      </c>
      <c r="E23" s="75" t="s">
        <v>149</v>
      </c>
      <c r="F23" s="76"/>
      <c r="G23" s="68">
        <f t="shared" si="0"/>
        <v>5025.2000000000007</v>
      </c>
      <c r="H23" s="71">
        <f t="shared" ref="H23:H29" si="4">H22</f>
        <v>9799</v>
      </c>
      <c r="I23" s="72"/>
      <c r="J23" s="84">
        <f t="shared" si="3"/>
        <v>0</v>
      </c>
      <c r="K23" s="522"/>
      <c r="L23" s="523"/>
      <c r="M23" s="523"/>
      <c r="N23" s="362" t="s">
        <v>165</v>
      </c>
    </row>
    <row r="24" spans="1:88" ht="40" customHeight="1" thickBot="1" x14ac:dyDescent="0.25">
      <c r="A24" s="592"/>
      <c r="B24" s="93" t="s">
        <v>236</v>
      </c>
      <c r="C24" s="67"/>
      <c r="D24" s="67" t="s">
        <v>186</v>
      </c>
      <c r="E24" s="67" t="s">
        <v>188</v>
      </c>
      <c r="F24" s="61"/>
      <c r="G24" s="68">
        <f t="shared" si="0"/>
        <v>5025.2000000000007</v>
      </c>
      <c r="H24" s="33">
        <f t="shared" si="4"/>
        <v>9799</v>
      </c>
      <c r="I24" s="69"/>
      <c r="J24" s="83">
        <f t="shared" ref="J24:J27" si="5">+G24*I24</f>
        <v>0</v>
      </c>
      <c r="K24" s="522"/>
      <c r="L24" s="523"/>
      <c r="M24" s="523"/>
      <c r="N24" s="362" t="s">
        <v>166</v>
      </c>
    </row>
    <row r="25" spans="1:88" ht="40" customHeight="1" thickBot="1" x14ac:dyDescent="0.25">
      <c r="A25" s="592"/>
      <c r="B25" s="93" t="s">
        <v>236</v>
      </c>
      <c r="C25" s="67"/>
      <c r="D25" s="67" t="s">
        <v>187</v>
      </c>
      <c r="E25" s="67" t="s">
        <v>189</v>
      </c>
      <c r="F25" s="61"/>
      <c r="G25" s="68">
        <f t="shared" si="0"/>
        <v>5025.2000000000007</v>
      </c>
      <c r="H25" s="71">
        <f t="shared" si="4"/>
        <v>9799</v>
      </c>
      <c r="I25" s="72"/>
      <c r="J25" s="84">
        <f t="shared" si="5"/>
        <v>0</v>
      </c>
      <c r="K25" s="524"/>
      <c r="L25" s="525"/>
      <c r="M25" s="525"/>
      <c r="N25" s="363" t="s">
        <v>167</v>
      </c>
    </row>
    <row r="26" spans="1:88" s="245" customFormat="1" ht="40" customHeight="1" thickBot="1" x14ac:dyDescent="0.25">
      <c r="A26" s="337" t="s">
        <v>350</v>
      </c>
      <c r="B26" s="418" t="s">
        <v>235</v>
      </c>
      <c r="C26" s="312"/>
      <c r="D26" s="293" t="s">
        <v>351</v>
      </c>
      <c r="E26" s="418" t="s">
        <v>189</v>
      </c>
      <c r="F26" s="330"/>
      <c r="G26" s="296">
        <f t="shared" si="0"/>
        <v>5025.2000000000007</v>
      </c>
      <c r="H26" s="299">
        <f>H25</f>
        <v>9799</v>
      </c>
      <c r="I26" s="329"/>
      <c r="J26" s="324">
        <f t="shared" si="5"/>
        <v>0</v>
      </c>
      <c r="K26" s="545" t="s">
        <v>435</v>
      </c>
      <c r="L26" s="546"/>
      <c r="M26" s="546"/>
      <c r="N26" s="364" t="s">
        <v>355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</row>
    <row r="27" spans="1:88" s="245" customFormat="1" ht="40" customHeight="1" thickBot="1" x14ac:dyDescent="0.25">
      <c r="A27" s="338"/>
      <c r="B27" s="419" t="s">
        <v>235</v>
      </c>
      <c r="C27" s="319"/>
      <c r="D27" s="420" t="s">
        <v>352</v>
      </c>
      <c r="E27" s="419" t="s">
        <v>353</v>
      </c>
      <c r="F27" s="339"/>
      <c r="G27" s="296">
        <f t="shared" si="0"/>
        <v>5025.2000000000007</v>
      </c>
      <c r="H27" s="320">
        <f t="shared" si="4"/>
        <v>9799</v>
      </c>
      <c r="I27" s="335"/>
      <c r="J27" s="340">
        <f t="shared" si="5"/>
        <v>0</v>
      </c>
      <c r="K27" s="576"/>
      <c r="L27" s="577"/>
      <c r="M27" s="577"/>
      <c r="N27" s="365" t="s">
        <v>356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</row>
    <row r="28" spans="1:88" s="245" customFormat="1" ht="40" customHeight="1" thickBot="1" x14ac:dyDescent="0.25">
      <c r="A28" s="427" t="s">
        <v>415</v>
      </c>
      <c r="B28" s="428" t="s">
        <v>235</v>
      </c>
      <c r="C28" s="147"/>
      <c r="D28" s="216" t="s">
        <v>418</v>
      </c>
      <c r="E28" s="428" t="s">
        <v>349</v>
      </c>
      <c r="F28" s="429"/>
      <c r="G28" s="140">
        <f t="shared" si="0"/>
        <v>4358.5</v>
      </c>
      <c r="H28" s="148">
        <f>H21</f>
        <v>8499</v>
      </c>
      <c r="I28" s="141"/>
      <c r="J28" s="149">
        <f t="shared" ref="J28:J29" si="6">+G28*I28</f>
        <v>0</v>
      </c>
      <c r="K28" s="561" t="s">
        <v>132</v>
      </c>
      <c r="L28" s="562"/>
      <c r="M28" s="562"/>
      <c r="N28" s="430" t="s">
        <v>413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</row>
    <row r="29" spans="1:88" s="245" customFormat="1" ht="40" customHeight="1" thickBot="1" x14ac:dyDescent="0.25">
      <c r="A29" s="431" t="s">
        <v>416</v>
      </c>
      <c r="B29" s="432" t="s">
        <v>235</v>
      </c>
      <c r="C29" s="424"/>
      <c r="D29" s="219" t="s">
        <v>419</v>
      </c>
      <c r="E29" s="432" t="s">
        <v>417</v>
      </c>
      <c r="F29" s="433"/>
      <c r="G29" s="140">
        <f t="shared" si="0"/>
        <v>4358.5</v>
      </c>
      <c r="H29" s="144">
        <f t="shared" si="4"/>
        <v>8499</v>
      </c>
      <c r="I29" s="145"/>
      <c r="J29" s="150">
        <f t="shared" si="6"/>
        <v>0</v>
      </c>
      <c r="K29" s="563"/>
      <c r="L29" s="564"/>
      <c r="M29" s="564"/>
      <c r="N29" s="434" t="s">
        <v>414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</row>
    <row r="30" spans="1:88" ht="40" customHeight="1" thickBot="1" x14ac:dyDescent="0.25">
      <c r="A30" s="526" t="s">
        <v>195</v>
      </c>
      <c r="B30" s="94" t="s">
        <v>235</v>
      </c>
      <c r="C30" s="73" t="s">
        <v>28</v>
      </c>
      <c r="D30" s="73" t="s">
        <v>192</v>
      </c>
      <c r="E30" s="73" t="s">
        <v>25</v>
      </c>
      <c r="F30" s="77"/>
      <c r="G30" s="68">
        <f t="shared" si="0"/>
        <v>4614.9000000000005</v>
      </c>
      <c r="H30" s="33">
        <v>8999</v>
      </c>
      <c r="I30" s="69"/>
      <c r="J30" s="83">
        <f t="shared" si="3"/>
        <v>0</v>
      </c>
      <c r="K30" s="583" t="s">
        <v>434</v>
      </c>
      <c r="L30" s="584"/>
      <c r="M30" s="584"/>
      <c r="N30" s="357" t="s">
        <v>196</v>
      </c>
    </row>
    <row r="31" spans="1:88" ht="40" customHeight="1" thickBot="1" x14ac:dyDescent="0.25">
      <c r="A31" s="527"/>
      <c r="B31" s="93" t="s">
        <v>235</v>
      </c>
      <c r="C31" s="67" t="s">
        <v>29</v>
      </c>
      <c r="D31" s="67" t="s">
        <v>193</v>
      </c>
      <c r="E31" s="67" t="s">
        <v>21</v>
      </c>
      <c r="F31" s="61"/>
      <c r="G31" s="68">
        <f t="shared" si="0"/>
        <v>4614.9000000000005</v>
      </c>
      <c r="H31" s="79">
        <f t="shared" ref="H31:H35" si="7">H30</f>
        <v>8999</v>
      </c>
      <c r="I31" s="80"/>
      <c r="J31" s="91">
        <f t="shared" si="3"/>
        <v>0</v>
      </c>
      <c r="K31" s="585"/>
      <c r="L31" s="586"/>
      <c r="M31" s="586"/>
      <c r="N31" s="359" t="s">
        <v>197</v>
      </c>
    </row>
    <row r="32" spans="1:88" ht="40" customHeight="1" thickBot="1" x14ac:dyDescent="0.25">
      <c r="A32" s="589"/>
      <c r="B32" s="95" t="s">
        <v>235</v>
      </c>
      <c r="C32" s="75" t="s">
        <v>30</v>
      </c>
      <c r="D32" s="75" t="s">
        <v>194</v>
      </c>
      <c r="E32" s="75" t="s">
        <v>191</v>
      </c>
      <c r="F32" s="82"/>
      <c r="G32" s="68">
        <f t="shared" si="0"/>
        <v>4614.9000000000005</v>
      </c>
      <c r="H32" s="71">
        <f t="shared" si="7"/>
        <v>8999</v>
      </c>
      <c r="I32" s="72"/>
      <c r="J32" s="84">
        <f t="shared" si="3"/>
        <v>0</v>
      </c>
      <c r="K32" s="587"/>
      <c r="L32" s="588"/>
      <c r="M32" s="588"/>
      <c r="N32" s="360" t="s">
        <v>198</v>
      </c>
    </row>
    <row r="33" spans="1:88" ht="40" customHeight="1" thickBot="1" x14ac:dyDescent="0.25">
      <c r="A33" s="503" t="s">
        <v>429</v>
      </c>
      <c r="B33" s="146" t="s">
        <v>235</v>
      </c>
      <c r="C33" s="147"/>
      <c r="D33" s="147" t="s">
        <v>430</v>
      </c>
      <c r="E33" s="147" t="s">
        <v>162</v>
      </c>
      <c r="F33" s="438"/>
      <c r="G33" s="140">
        <f t="shared" ref="G33:G35" si="8">CEILING(H33/1.95,0.1)</f>
        <v>5897</v>
      </c>
      <c r="H33" s="148">
        <v>11499</v>
      </c>
      <c r="I33" s="141"/>
      <c r="J33" s="149">
        <f t="shared" ref="J33:J35" si="9">+G33*I33</f>
        <v>0</v>
      </c>
      <c r="K33" s="506" t="s">
        <v>433</v>
      </c>
      <c r="L33" s="507"/>
      <c r="M33" s="507"/>
      <c r="N33" s="439" t="s">
        <v>426</v>
      </c>
    </row>
    <row r="34" spans="1:88" ht="40" customHeight="1" thickBot="1" x14ac:dyDescent="0.25">
      <c r="A34" s="504"/>
      <c r="B34" s="138" t="s">
        <v>235</v>
      </c>
      <c r="C34" s="139"/>
      <c r="D34" s="139" t="s">
        <v>431</v>
      </c>
      <c r="E34" s="139" t="s">
        <v>149</v>
      </c>
      <c r="F34" s="438"/>
      <c r="G34" s="140">
        <f t="shared" si="8"/>
        <v>5897</v>
      </c>
      <c r="H34" s="440">
        <f t="shared" si="7"/>
        <v>11499</v>
      </c>
      <c r="I34" s="143"/>
      <c r="J34" s="233">
        <f t="shared" si="9"/>
        <v>0</v>
      </c>
      <c r="K34" s="508"/>
      <c r="L34" s="509"/>
      <c r="M34" s="509"/>
      <c r="N34" s="441" t="s">
        <v>427</v>
      </c>
    </row>
    <row r="35" spans="1:88" ht="40" customHeight="1" thickBot="1" x14ac:dyDescent="0.25">
      <c r="A35" s="505"/>
      <c r="B35" s="423" t="s">
        <v>235</v>
      </c>
      <c r="C35" s="424"/>
      <c r="D35" s="424" t="s">
        <v>432</v>
      </c>
      <c r="E35" s="424" t="s">
        <v>110</v>
      </c>
      <c r="F35" s="438"/>
      <c r="G35" s="140">
        <f t="shared" si="8"/>
        <v>5897</v>
      </c>
      <c r="H35" s="144">
        <f t="shared" si="7"/>
        <v>11499</v>
      </c>
      <c r="I35" s="145"/>
      <c r="J35" s="150">
        <f t="shared" si="9"/>
        <v>0</v>
      </c>
      <c r="K35" s="510"/>
      <c r="L35" s="511"/>
      <c r="M35" s="511"/>
      <c r="N35" s="442" t="s">
        <v>428</v>
      </c>
    </row>
    <row r="36" spans="1:88" s="245" customFormat="1" ht="49" customHeight="1" thickBot="1" x14ac:dyDescent="0.25">
      <c r="A36" s="503" t="s">
        <v>422</v>
      </c>
      <c r="B36" s="146" t="s">
        <v>237</v>
      </c>
      <c r="C36" s="147"/>
      <c r="D36" s="421" t="s">
        <v>424</v>
      </c>
      <c r="E36" s="421" t="s">
        <v>404</v>
      </c>
      <c r="F36" s="156"/>
      <c r="G36" s="140">
        <f t="shared" si="0"/>
        <v>8050.8</v>
      </c>
      <c r="H36" s="140">
        <v>15699</v>
      </c>
      <c r="I36" s="141"/>
      <c r="J36" s="149">
        <f t="shared" ref="J36" si="10">+G36*I36</f>
        <v>0</v>
      </c>
      <c r="K36" s="506" t="s">
        <v>366</v>
      </c>
      <c r="L36" s="507"/>
      <c r="M36" s="507"/>
      <c r="N36" s="422" t="s">
        <v>421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</row>
    <row r="37" spans="1:88" s="245" customFormat="1" ht="45" customHeight="1" thickBot="1" x14ac:dyDescent="0.25">
      <c r="A37" s="505"/>
      <c r="B37" s="423" t="s">
        <v>237</v>
      </c>
      <c r="C37" s="424"/>
      <c r="D37" s="421" t="s">
        <v>423</v>
      </c>
      <c r="E37" s="421" t="s">
        <v>425</v>
      </c>
      <c r="F37" s="425"/>
      <c r="G37" s="140">
        <f t="shared" si="0"/>
        <v>8050.8</v>
      </c>
      <c r="H37" s="142">
        <f>H36</f>
        <v>15699</v>
      </c>
      <c r="I37" s="143"/>
      <c r="J37" s="233">
        <f>+G37*I37</f>
        <v>0</v>
      </c>
      <c r="K37" s="510"/>
      <c r="L37" s="511"/>
      <c r="M37" s="511"/>
      <c r="N37" s="426" t="s">
        <v>420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</row>
    <row r="38" spans="1:88" ht="40" customHeight="1" thickBot="1" x14ac:dyDescent="0.25">
      <c r="A38" s="555" t="s">
        <v>229</v>
      </c>
      <c r="B38" s="94" t="s">
        <v>237</v>
      </c>
      <c r="C38" s="73"/>
      <c r="D38" s="131" t="s">
        <v>230</v>
      </c>
      <c r="E38" s="132" t="s">
        <v>162</v>
      </c>
      <c r="F38" s="136"/>
      <c r="G38" s="68">
        <f t="shared" si="0"/>
        <v>6922.6</v>
      </c>
      <c r="H38" s="68">
        <v>13499</v>
      </c>
      <c r="I38" s="69"/>
      <c r="J38" s="90">
        <f t="shared" ref="J38:J39" si="11">+G38*I38</f>
        <v>0</v>
      </c>
      <c r="K38" s="520" t="s">
        <v>232</v>
      </c>
      <c r="L38" s="521"/>
      <c r="M38" s="521"/>
      <c r="N38" s="366" t="s">
        <v>233</v>
      </c>
    </row>
    <row r="39" spans="1:88" ht="40" customHeight="1" thickBot="1" x14ac:dyDescent="0.25">
      <c r="A39" s="592"/>
      <c r="B39" s="93" t="s">
        <v>237</v>
      </c>
      <c r="C39" s="67"/>
      <c r="D39" s="134" t="s">
        <v>231</v>
      </c>
      <c r="E39" s="135" t="s">
        <v>149</v>
      </c>
      <c r="F39" s="137"/>
      <c r="G39" s="68">
        <f t="shared" si="0"/>
        <v>6922.6</v>
      </c>
      <c r="H39" s="87">
        <f>H38</f>
        <v>13499</v>
      </c>
      <c r="I39" s="80"/>
      <c r="J39" s="108">
        <f t="shared" si="11"/>
        <v>0</v>
      </c>
      <c r="K39" s="522"/>
      <c r="L39" s="523"/>
      <c r="M39" s="523"/>
      <c r="N39" s="362" t="s">
        <v>234</v>
      </c>
    </row>
    <row r="40" spans="1:88" s="245" customFormat="1" ht="40" customHeight="1" thickBot="1" x14ac:dyDescent="0.25">
      <c r="A40" s="592"/>
      <c r="B40" s="314" t="s">
        <v>237</v>
      </c>
      <c r="C40" s="315"/>
      <c r="D40" s="334" t="s">
        <v>358</v>
      </c>
      <c r="E40" s="435" t="s">
        <v>357</v>
      </c>
      <c r="F40" s="436"/>
      <c r="G40" s="296">
        <f t="shared" si="0"/>
        <v>6922.6</v>
      </c>
      <c r="H40" s="320">
        <f>H39</f>
        <v>13499</v>
      </c>
      <c r="I40" s="335"/>
      <c r="J40" s="336">
        <f t="shared" ref="J40" si="12">+G40*I40</f>
        <v>0</v>
      </c>
      <c r="K40" s="524"/>
      <c r="L40" s="525"/>
      <c r="M40" s="525"/>
      <c r="N40" s="365" t="s">
        <v>354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</row>
    <row r="41" spans="1:88" s="245" customFormat="1" ht="40" customHeight="1" thickBot="1" x14ac:dyDescent="0.25">
      <c r="A41" s="534" t="s">
        <v>207</v>
      </c>
      <c r="B41" s="418" t="s">
        <v>296</v>
      </c>
      <c r="C41" s="312"/>
      <c r="D41" s="418" t="s">
        <v>362</v>
      </c>
      <c r="E41" s="418" t="s">
        <v>162</v>
      </c>
      <c r="F41" s="330"/>
      <c r="G41" s="296">
        <f t="shared" si="0"/>
        <v>6153.4000000000005</v>
      </c>
      <c r="H41" s="296">
        <v>11999</v>
      </c>
      <c r="I41" s="313"/>
      <c r="J41" s="296">
        <f t="shared" ref="J41:J46" si="13">+G41*I41</f>
        <v>0</v>
      </c>
      <c r="K41" s="529" t="s">
        <v>282</v>
      </c>
      <c r="L41" s="529"/>
      <c r="M41" s="529"/>
      <c r="N41" s="364" t="s">
        <v>359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</row>
    <row r="42" spans="1:88" s="245" customFormat="1" ht="40" customHeight="1" thickBot="1" x14ac:dyDescent="0.25">
      <c r="A42" s="528"/>
      <c r="B42" s="327" t="s">
        <v>296</v>
      </c>
      <c r="C42" s="315"/>
      <c r="D42" s="327" t="s">
        <v>363</v>
      </c>
      <c r="E42" s="327" t="s">
        <v>149</v>
      </c>
      <c r="F42" s="331"/>
      <c r="G42" s="296">
        <f t="shared" si="0"/>
        <v>6153.4000000000005</v>
      </c>
      <c r="H42" s="317">
        <f t="shared" ref="H42:H43" si="14">H41</f>
        <v>11999</v>
      </c>
      <c r="I42" s="318"/>
      <c r="J42" s="317">
        <f t="shared" si="13"/>
        <v>0</v>
      </c>
      <c r="K42" s="530"/>
      <c r="L42" s="530"/>
      <c r="M42" s="530"/>
      <c r="N42" s="367" t="s">
        <v>360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</row>
    <row r="43" spans="1:88" s="245" customFormat="1" ht="40" customHeight="1" thickBot="1" x14ac:dyDescent="0.25">
      <c r="A43" s="623"/>
      <c r="B43" s="419" t="s">
        <v>296</v>
      </c>
      <c r="C43" s="319"/>
      <c r="D43" s="419" t="s">
        <v>364</v>
      </c>
      <c r="E43" s="419" t="s">
        <v>365</v>
      </c>
      <c r="F43" s="332"/>
      <c r="G43" s="296">
        <f t="shared" si="0"/>
        <v>6153.4000000000005</v>
      </c>
      <c r="H43" s="320">
        <f t="shared" si="14"/>
        <v>11999</v>
      </c>
      <c r="I43" s="321"/>
      <c r="J43" s="320">
        <f t="shared" si="13"/>
        <v>0</v>
      </c>
      <c r="K43" s="531"/>
      <c r="L43" s="531"/>
      <c r="M43" s="531"/>
      <c r="N43" s="365" t="s">
        <v>361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</row>
    <row r="44" spans="1:88" ht="40" customHeight="1" thickBot="1" x14ac:dyDescent="0.25">
      <c r="A44" s="528" t="s">
        <v>372</v>
      </c>
      <c r="B44" s="437" t="s">
        <v>296</v>
      </c>
      <c r="C44" s="315"/>
      <c r="D44" s="437" t="s">
        <v>374</v>
      </c>
      <c r="E44" s="437" t="s">
        <v>162</v>
      </c>
      <c r="F44" s="328"/>
      <c r="G44" s="296">
        <f t="shared" ref="G44:G46" si="15">CEILING(H44/1.95,0.1)</f>
        <v>5640.6</v>
      </c>
      <c r="H44" s="296">
        <v>10999</v>
      </c>
      <c r="I44" s="313"/>
      <c r="J44" s="296">
        <f t="shared" si="13"/>
        <v>0</v>
      </c>
      <c r="K44" s="529" t="s">
        <v>373</v>
      </c>
      <c r="L44" s="529"/>
      <c r="M44" s="529"/>
      <c r="N44" s="364" t="s">
        <v>376</v>
      </c>
    </row>
    <row r="45" spans="1:88" ht="40" customHeight="1" thickBot="1" x14ac:dyDescent="0.25">
      <c r="A45" s="528"/>
      <c r="B45" s="327" t="s">
        <v>296</v>
      </c>
      <c r="C45" s="315"/>
      <c r="D45" s="327" t="s">
        <v>375</v>
      </c>
      <c r="E45" s="327" t="s">
        <v>365</v>
      </c>
      <c r="F45" s="333"/>
      <c r="G45" s="296">
        <f t="shared" si="15"/>
        <v>5640.6</v>
      </c>
      <c r="H45" s="317">
        <f t="shared" ref="H45:H46" si="16">H44</f>
        <v>10999</v>
      </c>
      <c r="I45" s="318"/>
      <c r="J45" s="317">
        <f t="shared" si="13"/>
        <v>0</v>
      </c>
      <c r="K45" s="530"/>
      <c r="L45" s="530"/>
      <c r="M45" s="530"/>
      <c r="N45" s="367" t="s">
        <v>377</v>
      </c>
    </row>
    <row r="46" spans="1:88" ht="40" customHeight="1" thickBot="1" x14ac:dyDescent="0.25">
      <c r="A46" s="528"/>
      <c r="B46" s="421" t="s">
        <v>296</v>
      </c>
      <c r="C46" s="139"/>
      <c r="D46" s="421" t="s">
        <v>412</v>
      </c>
      <c r="E46" s="443" t="s">
        <v>411</v>
      </c>
      <c r="F46" s="444"/>
      <c r="G46" s="140">
        <f t="shared" si="15"/>
        <v>5640.6</v>
      </c>
      <c r="H46" s="144">
        <f t="shared" si="16"/>
        <v>10999</v>
      </c>
      <c r="I46" s="155"/>
      <c r="J46" s="144">
        <f t="shared" si="13"/>
        <v>0</v>
      </c>
      <c r="K46" s="531"/>
      <c r="L46" s="531"/>
      <c r="M46" s="531"/>
      <c r="N46" s="445" t="s">
        <v>410</v>
      </c>
    </row>
    <row r="47" spans="1:88" ht="40" customHeight="1" thickBot="1" x14ac:dyDescent="0.25">
      <c r="A47" s="526" t="s">
        <v>97</v>
      </c>
      <c r="B47" s="94" t="s">
        <v>237</v>
      </c>
      <c r="C47" s="73"/>
      <c r="D47" s="73" t="s">
        <v>177</v>
      </c>
      <c r="E47" s="73" t="s">
        <v>180</v>
      </c>
      <c r="F47" s="74"/>
      <c r="G47" s="68">
        <f t="shared" si="0"/>
        <v>4871.3</v>
      </c>
      <c r="H47" s="68">
        <v>9499</v>
      </c>
      <c r="I47" s="85"/>
      <c r="J47" s="68">
        <f t="shared" si="3"/>
        <v>0</v>
      </c>
      <c r="K47" s="584" t="s">
        <v>183</v>
      </c>
      <c r="L47" s="584"/>
      <c r="M47" s="584"/>
      <c r="N47" s="368">
        <v>8720245031134</v>
      </c>
    </row>
    <row r="48" spans="1:88" ht="40" customHeight="1" thickBot="1" x14ac:dyDescent="0.25">
      <c r="A48" s="527"/>
      <c r="B48" s="93" t="s">
        <v>237</v>
      </c>
      <c r="C48" s="67"/>
      <c r="D48" s="67" t="s">
        <v>178</v>
      </c>
      <c r="E48" s="67" t="s">
        <v>181</v>
      </c>
      <c r="F48" s="86"/>
      <c r="G48" s="68">
        <f t="shared" si="0"/>
        <v>4871.3</v>
      </c>
      <c r="H48" s="87">
        <f t="shared" ref="H48:H49" si="17">H47</f>
        <v>9499</v>
      </c>
      <c r="I48" s="88"/>
      <c r="J48" s="87">
        <f t="shared" si="3"/>
        <v>0</v>
      </c>
      <c r="K48" s="586"/>
      <c r="L48" s="586"/>
      <c r="M48" s="586"/>
      <c r="N48" s="369">
        <v>8720245031196</v>
      </c>
    </row>
    <row r="49" spans="1:88" ht="40" customHeight="1" thickBot="1" x14ac:dyDescent="0.25">
      <c r="A49" s="527"/>
      <c r="B49" s="93" t="s">
        <v>238</v>
      </c>
      <c r="C49" s="67"/>
      <c r="D49" s="67" t="s">
        <v>179</v>
      </c>
      <c r="E49" s="67" t="s">
        <v>182</v>
      </c>
      <c r="F49" s="86"/>
      <c r="G49" s="68">
        <f t="shared" si="0"/>
        <v>4871.3</v>
      </c>
      <c r="H49" s="71">
        <f t="shared" si="17"/>
        <v>9499</v>
      </c>
      <c r="I49" s="89"/>
      <c r="J49" s="71">
        <f t="shared" si="3"/>
        <v>0</v>
      </c>
      <c r="K49" s="588"/>
      <c r="L49" s="588"/>
      <c r="M49" s="588"/>
      <c r="N49" s="370">
        <v>8720245031219</v>
      </c>
    </row>
    <row r="50" spans="1:88" ht="40" customHeight="1" thickBot="1" x14ac:dyDescent="0.25">
      <c r="A50" s="503" t="s">
        <v>281</v>
      </c>
      <c r="B50" s="146" t="s">
        <v>237</v>
      </c>
      <c r="C50" s="147"/>
      <c r="D50" s="147" t="s">
        <v>277</v>
      </c>
      <c r="E50" s="147" t="s">
        <v>94</v>
      </c>
      <c r="F50" s="156"/>
      <c r="G50" s="140">
        <f t="shared" si="0"/>
        <v>6153.4000000000005</v>
      </c>
      <c r="H50" s="140">
        <f>H43</f>
        <v>11999</v>
      </c>
      <c r="I50" s="152"/>
      <c r="J50" s="140">
        <f t="shared" ref="J50:J53" si="18">+G50*I50</f>
        <v>0</v>
      </c>
      <c r="K50" s="507" t="s">
        <v>276</v>
      </c>
      <c r="L50" s="507"/>
      <c r="M50" s="507"/>
      <c r="N50" s="371" t="s">
        <v>273</v>
      </c>
    </row>
    <row r="51" spans="1:88" ht="40" customHeight="1" thickBot="1" x14ac:dyDescent="0.25">
      <c r="A51" s="504"/>
      <c r="B51" s="138" t="s">
        <v>237</v>
      </c>
      <c r="C51" s="139"/>
      <c r="D51" s="139" t="s">
        <v>278</v>
      </c>
      <c r="E51" s="139" t="s">
        <v>181</v>
      </c>
      <c r="F51" s="157"/>
      <c r="G51" s="140">
        <f t="shared" si="0"/>
        <v>6153.4000000000005</v>
      </c>
      <c r="H51" s="142">
        <f>H50</f>
        <v>11999</v>
      </c>
      <c r="I51" s="153"/>
      <c r="J51" s="142">
        <f t="shared" si="18"/>
        <v>0</v>
      </c>
      <c r="K51" s="509"/>
      <c r="L51" s="509"/>
      <c r="M51" s="509"/>
      <c r="N51" s="369" t="s">
        <v>274</v>
      </c>
    </row>
    <row r="52" spans="1:88" s="245" customFormat="1" ht="40" customHeight="1" thickBot="1" x14ac:dyDescent="0.25">
      <c r="A52" s="504"/>
      <c r="B52" s="314" t="s">
        <v>237</v>
      </c>
      <c r="C52" s="315"/>
      <c r="D52" s="315" t="s">
        <v>347</v>
      </c>
      <c r="E52" s="327" t="s">
        <v>203</v>
      </c>
      <c r="F52" s="316"/>
      <c r="G52" s="296">
        <f t="shared" si="0"/>
        <v>6153.4000000000005</v>
      </c>
      <c r="H52" s="317">
        <f>H51</f>
        <v>11999</v>
      </c>
      <c r="I52" s="318"/>
      <c r="J52" s="317">
        <f t="shared" ref="J52" si="19">+G52*I52</f>
        <v>0</v>
      </c>
      <c r="K52" s="509"/>
      <c r="L52" s="509"/>
      <c r="M52" s="509"/>
      <c r="N52" s="372" t="s">
        <v>348</v>
      </c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</row>
    <row r="53" spans="1:88" ht="40" customHeight="1" thickBot="1" x14ac:dyDescent="0.25">
      <c r="A53" s="504"/>
      <c r="B53" s="138" t="s">
        <v>238</v>
      </c>
      <c r="C53" s="139"/>
      <c r="D53" s="139" t="s">
        <v>279</v>
      </c>
      <c r="E53" s="139" t="s">
        <v>280</v>
      </c>
      <c r="F53" s="157"/>
      <c r="G53" s="140">
        <f t="shared" si="0"/>
        <v>6153.4000000000005</v>
      </c>
      <c r="H53" s="144">
        <f>H51</f>
        <v>11999</v>
      </c>
      <c r="I53" s="155"/>
      <c r="J53" s="144">
        <f t="shared" si="18"/>
        <v>0</v>
      </c>
      <c r="K53" s="511"/>
      <c r="L53" s="511"/>
      <c r="M53" s="511"/>
      <c r="N53" s="373" t="s">
        <v>275</v>
      </c>
    </row>
    <row r="54" spans="1:88" s="245" customFormat="1" ht="40" customHeight="1" thickBot="1" x14ac:dyDescent="0.25">
      <c r="A54" s="534" t="s">
        <v>371</v>
      </c>
      <c r="B54" s="311" t="s">
        <v>238</v>
      </c>
      <c r="C54" s="312"/>
      <c r="D54" s="327" t="s">
        <v>369</v>
      </c>
      <c r="E54" s="327" t="s">
        <v>349</v>
      </c>
      <c r="F54" s="322"/>
      <c r="G54" s="296">
        <f t="shared" si="0"/>
        <v>5384.2000000000007</v>
      </c>
      <c r="H54" s="299">
        <v>10499</v>
      </c>
      <c r="I54" s="323"/>
      <c r="J54" s="324">
        <f t="shared" si="3"/>
        <v>0</v>
      </c>
      <c r="K54" s="535" t="s">
        <v>88</v>
      </c>
      <c r="L54" s="529"/>
      <c r="M54" s="529"/>
      <c r="N54" s="374" t="s">
        <v>367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</row>
    <row r="55" spans="1:88" s="245" customFormat="1" ht="40" customHeight="1" thickBot="1" x14ac:dyDescent="0.25">
      <c r="A55" s="528"/>
      <c r="B55" s="314" t="s">
        <v>238</v>
      </c>
      <c r="C55" s="315"/>
      <c r="D55" s="327" t="s">
        <v>370</v>
      </c>
      <c r="E55" s="327" t="s">
        <v>353</v>
      </c>
      <c r="F55" s="325"/>
      <c r="G55" s="296">
        <f t="shared" si="0"/>
        <v>5384.2000000000007</v>
      </c>
      <c r="H55" s="326">
        <f>H54</f>
        <v>10499</v>
      </c>
      <c r="I55" s="323"/>
      <c r="J55" s="317">
        <f t="shared" ref="J55" si="20">+G55*I55</f>
        <v>0</v>
      </c>
      <c r="K55" s="536"/>
      <c r="L55" s="530"/>
      <c r="M55" s="530"/>
      <c r="N55" s="375" t="s">
        <v>368</v>
      </c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</row>
    <row r="56" spans="1:88" ht="40" customHeight="1" thickBot="1" x14ac:dyDescent="0.25">
      <c r="A56" s="555" t="s">
        <v>205</v>
      </c>
      <c r="B56" s="615" t="s">
        <v>238</v>
      </c>
      <c r="C56" s="73"/>
      <c r="D56" s="73" t="s">
        <v>199</v>
      </c>
      <c r="E56" s="73" t="s">
        <v>180</v>
      </c>
      <c r="F56" s="120"/>
      <c r="G56" s="68">
        <f t="shared" si="0"/>
        <v>5384.2000000000007</v>
      </c>
      <c r="H56" s="83">
        <f>H55</f>
        <v>10499</v>
      </c>
      <c r="I56" s="69"/>
      <c r="J56" s="90">
        <f>+G56*I56</f>
        <v>0</v>
      </c>
      <c r="K56" s="520" t="s">
        <v>204</v>
      </c>
      <c r="L56" s="521"/>
      <c r="M56" s="521"/>
      <c r="N56" s="376">
        <v>8720245030250</v>
      </c>
    </row>
    <row r="57" spans="1:88" ht="40" customHeight="1" thickBot="1" x14ac:dyDescent="0.25">
      <c r="A57" s="592"/>
      <c r="B57" s="616"/>
      <c r="C57" s="67"/>
      <c r="D57" s="67" t="s">
        <v>200</v>
      </c>
      <c r="E57" s="67" t="s">
        <v>203</v>
      </c>
      <c r="F57" s="120"/>
      <c r="G57" s="68">
        <f t="shared" si="0"/>
        <v>5384.2000000000007</v>
      </c>
      <c r="H57" s="91">
        <f t="shared" ref="H57:H61" si="21">H56</f>
        <v>10499</v>
      </c>
      <c r="I57" s="80"/>
      <c r="J57" s="108">
        <f t="shared" ref="J57:J58" si="22">+G57*I57</f>
        <v>0</v>
      </c>
      <c r="K57" s="522"/>
      <c r="L57" s="523"/>
      <c r="M57" s="523"/>
      <c r="N57" s="377">
        <v>8720245030281</v>
      </c>
    </row>
    <row r="58" spans="1:88" ht="40" customHeight="1" thickBot="1" x14ac:dyDescent="0.25">
      <c r="A58" s="592"/>
      <c r="B58" s="616"/>
      <c r="C58" s="75"/>
      <c r="D58" s="75" t="s">
        <v>201</v>
      </c>
      <c r="E58" s="75" t="s">
        <v>182</v>
      </c>
      <c r="F58" s="120"/>
      <c r="G58" s="68">
        <f t="shared" si="0"/>
        <v>5384.2000000000007</v>
      </c>
      <c r="H58" s="84">
        <f t="shared" si="21"/>
        <v>10499</v>
      </c>
      <c r="I58" s="72"/>
      <c r="J58" s="106">
        <f t="shared" si="22"/>
        <v>0</v>
      </c>
      <c r="K58" s="522"/>
      <c r="L58" s="523"/>
      <c r="M58" s="523"/>
      <c r="N58" s="377">
        <v>8720245030342</v>
      </c>
    </row>
    <row r="59" spans="1:88" ht="40" customHeight="1" thickBot="1" x14ac:dyDescent="0.25">
      <c r="A59" s="592"/>
      <c r="B59" s="617" t="s">
        <v>237</v>
      </c>
      <c r="C59" s="73"/>
      <c r="D59" s="73" t="s">
        <v>199</v>
      </c>
      <c r="E59" s="73" t="s">
        <v>180</v>
      </c>
      <c r="F59" s="120"/>
      <c r="G59" s="68">
        <f t="shared" si="0"/>
        <v>5384.2000000000007</v>
      </c>
      <c r="H59" s="83">
        <f t="shared" si="21"/>
        <v>10499</v>
      </c>
      <c r="I59" s="69"/>
      <c r="J59" s="90">
        <f>+G59*I59</f>
        <v>0</v>
      </c>
      <c r="K59" s="522"/>
      <c r="L59" s="523"/>
      <c r="M59" s="523"/>
      <c r="N59" s="377">
        <v>8720245030267</v>
      </c>
    </row>
    <row r="60" spans="1:88" ht="40" customHeight="1" thickBot="1" x14ac:dyDescent="0.25">
      <c r="A60" s="592"/>
      <c r="B60" s="618"/>
      <c r="C60" s="67"/>
      <c r="D60" s="67" t="s">
        <v>200</v>
      </c>
      <c r="E60" s="67" t="s">
        <v>203</v>
      </c>
      <c r="F60" s="120"/>
      <c r="G60" s="68">
        <f t="shared" si="0"/>
        <v>5384.2000000000007</v>
      </c>
      <c r="H60" s="91">
        <f t="shared" si="21"/>
        <v>10499</v>
      </c>
      <c r="I60" s="80"/>
      <c r="J60" s="108">
        <f t="shared" ref="J60:J61" si="23">+G60*I60</f>
        <v>0</v>
      </c>
      <c r="K60" s="522"/>
      <c r="L60" s="523"/>
      <c r="M60" s="523"/>
      <c r="N60" s="377">
        <v>8720245030298</v>
      </c>
    </row>
    <row r="61" spans="1:88" ht="40" customHeight="1" thickBot="1" x14ac:dyDescent="0.25">
      <c r="A61" s="556"/>
      <c r="B61" s="619"/>
      <c r="C61" s="75"/>
      <c r="D61" s="75" t="s">
        <v>202</v>
      </c>
      <c r="E61" s="75" t="s">
        <v>181</v>
      </c>
      <c r="F61" s="120"/>
      <c r="G61" s="68">
        <f t="shared" si="0"/>
        <v>5384.2000000000007</v>
      </c>
      <c r="H61" s="84">
        <f t="shared" si="21"/>
        <v>10499</v>
      </c>
      <c r="I61" s="72"/>
      <c r="J61" s="106">
        <f t="shared" si="23"/>
        <v>0</v>
      </c>
      <c r="K61" s="524"/>
      <c r="L61" s="525"/>
      <c r="M61" s="525"/>
      <c r="N61" s="378">
        <v>8720245030328</v>
      </c>
    </row>
    <row r="62" spans="1:88" s="245" customFormat="1" ht="56" customHeight="1" thickBot="1" x14ac:dyDescent="0.25">
      <c r="A62" s="532" t="s">
        <v>258</v>
      </c>
      <c r="B62" s="286" t="s">
        <v>238</v>
      </c>
      <c r="C62" s="287"/>
      <c r="D62" s="271" t="s">
        <v>259</v>
      </c>
      <c r="E62" s="271" t="s">
        <v>262</v>
      </c>
      <c r="F62" s="272"/>
      <c r="G62" s="242">
        <f t="shared" si="0"/>
        <v>6409.8</v>
      </c>
      <c r="H62" s="273">
        <v>12499</v>
      </c>
      <c r="I62" s="274"/>
      <c r="J62" s="283">
        <f>+G62*I62</f>
        <v>0</v>
      </c>
      <c r="K62" s="513" t="s">
        <v>263</v>
      </c>
      <c r="L62" s="514"/>
      <c r="M62" s="514"/>
      <c r="N62" s="379" t="s">
        <v>264</v>
      </c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</row>
    <row r="63" spans="1:88" s="245" customFormat="1" ht="65" customHeight="1" thickBot="1" x14ac:dyDescent="0.25">
      <c r="A63" s="533"/>
      <c r="B63" s="249" t="s">
        <v>238</v>
      </c>
      <c r="C63" s="288"/>
      <c r="D63" s="289" t="s">
        <v>260</v>
      </c>
      <c r="E63" s="269" t="s">
        <v>261</v>
      </c>
      <c r="F63" s="290"/>
      <c r="G63" s="242">
        <f t="shared" si="0"/>
        <v>6409.8</v>
      </c>
      <c r="H63" s="291">
        <f t="shared" ref="H63" si="24">H62</f>
        <v>12499</v>
      </c>
      <c r="I63" s="267"/>
      <c r="J63" s="268">
        <f t="shared" ref="J63" si="25">+G63*I63</f>
        <v>0</v>
      </c>
      <c r="K63" s="537"/>
      <c r="L63" s="538"/>
      <c r="M63" s="538"/>
      <c r="N63" s="380" t="s">
        <v>265</v>
      </c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</row>
    <row r="64" spans="1:88" s="245" customFormat="1" ht="40" customHeight="1" thickBot="1" x14ac:dyDescent="0.25">
      <c r="A64" s="532" t="s">
        <v>156</v>
      </c>
      <c r="B64" s="517" t="s">
        <v>238</v>
      </c>
      <c r="C64" s="540"/>
      <c r="D64" s="271" t="s">
        <v>154</v>
      </c>
      <c r="E64" s="271" t="s">
        <v>25</v>
      </c>
      <c r="F64" s="272"/>
      <c r="G64" s="242">
        <f t="shared" si="0"/>
        <v>5127.7000000000007</v>
      </c>
      <c r="H64" s="273">
        <v>9999</v>
      </c>
      <c r="I64" s="274"/>
      <c r="J64" s="242">
        <f t="shared" ref="J64:J67" si="26">+G64*I64</f>
        <v>0</v>
      </c>
      <c r="K64" s="513" t="s">
        <v>394</v>
      </c>
      <c r="L64" s="514"/>
      <c r="M64" s="514"/>
      <c r="N64" s="381" t="s">
        <v>225</v>
      </c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</row>
    <row r="65" spans="1:88" s="245" customFormat="1" ht="40" customHeight="1" thickBot="1" x14ac:dyDescent="0.25">
      <c r="A65" s="539"/>
      <c r="B65" s="519"/>
      <c r="C65" s="541"/>
      <c r="D65" s="271" t="s">
        <v>155</v>
      </c>
      <c r="E65" s="269" t="s">
        <v>21</v>
      </c>
      <c r="F65" s="265"/>
      <c r="G65" s="242">
        <f t="shared" si="0"/>
        <v>5127.7000000000007</v>
      </c>
      <c r="H65" s="266">
        <f t="shared" ref="H65:H67" si="27">H64</f>
        <v>9999</v>
      </c>
      <c r="I65" s="267"/>
      <c r="J65" s="268">
        <f t="shared" si="26"/>
        <v>0</v>
      </c>
      <c r="K65" s="515"/>
      <c r="L65" s="516"/>
      <c r="M65" s="516"/>
      <c r="N65" s="382" t="s">
        <v>226</v>
      </c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</row>
    <row r="66" spans="1:88" s="245" customFormat="1" ht="40" customHeight="1" thickBot="1" x14ac:dyDescent="0.25">
      <c r="A66" s="539"/>
      <c r="B66" s="542" t="s">
        <v>237</v>
      </c>
      <c r="C66" s="512"/>
      <c r="D66" s="271" t="s">
        <v>154</v>
      </c>
      <c r="E66" s="275" t="s">
        <v>25</v>
      </c>
      <c r="F66" s="276"/>
      <c r="G66" s="242">
        <f t="shared" si="0"/>
        <v>5127.7000000000007</v>
      </c>
      <c r="H66" s="248">
        <f t="shared" si="27"/>
        <v>9999</v>
      </c>
      <c r="I66" s="277"/>
      <c r="J66" s="278">
        <f t="shared" si="26"/>
        <v>0</v>
      </c>
      <c r="K66" s="515"/>
      <c r="L66" s="516"/>
      <c r="M66" s="516"/>
      <c r="N66" s="383" t="s">
        <v>168</v>
      </c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</row>
    <row r="67" spans="1:88" s="245" customFormat="1" ht="40" customHeight="1" thickBot="1" x14ac:dyDescent="0.25">
      <c r="A67" s="533"/>
      <c r="B67" s="542"/>
      <c r="C67" s="512"/>
      <c r="D67" s="271" t="s">
        <v>155</v>
      </c>
      <c r="E67" s="275" t="s">
        <v>21</v>
      </c>
      <c r="F67" s="279"/>
      <c r="G67" s="242">
        <f t="shared" si="0"/>
        <v>5127.7000000000007</v>
      </c>
      <c r="H67" s="268">
        <f t="shared" si="27"/>
        <v>9999</v>
      </c>
      <c r="I67" s="267"/>
      <c r="J67" s="268">
        <f t="shared" si="26"/>
        <v>0</v>
      </c>
      <c r="K67" s="537"/>
      <c r="L67" s="538"/>
      <c r="M67" s="538"/>
      <c r="N67" s="384" t="s">
        <v>169</v>
      </c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</row>
    <row r="68" spans="1:88" s="245" customFormat="1" ht="40" customHeight="1" thickBot="1" x14ac:dyDescent="0.25">
      <c r="A68" s="532" t="s">
        <v>175</v>
      </c>
      <c r="B68" s="517" t="s">
        <v>238</v>
      </c>
      <c r="C68" s="271" t="s">
        <v>91</v>
      </c>
      <c r="D68" s="280" t="s">
        <v>173</v>
      </c>
      <c r="E68" s="271" t="s">
        <v>25</v>
      </c>
      <c r="F68" s="281"/>
      <c r="G68" s="242">
        <f t="shared" si="0"/>
        <v>5127.7000000000007</v>
      </c>
      <c r="H68" s="244">
        <f>H67</f>
        <v>9999</v>
      </c>
      <c r="I68" s="282"/>
      <c r="J68" s="283">
        <f t="shared" ref="J68:J73" si="28">+G68*I68</f>
        <v>0</v>
      </c>
      <c r="K68" s="514" t="s">
        <v>139</v>
      </c>
      <c r="L68" s="514"/>
      <c r="M68" s="514"/>
      <c r="N68" s="385" t="s">
        <v>176</v>
      </c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</row>
    <row r="69" spans="1:88" s="245" customFormat="1" ht="40" customHeight="1" thickBot="1" x14ac:dyDescent="0.25">
      <c r="A69" s="539"/>
      <c r="B69" s="518"/>
      <c r="C69" s="275" t="s">
        <v>92</v>
      </c>
      <c r="D69" s="284" t="s">
        <v>174</v>
      </c>
      <c r="E69" s="275" t="s">
        <v>21</v>
      </c>
      <c r="F69" s="279"/>
      <c r="G69" s="242">
        <f t="shared" si="0"/>
        <v>5127.7000000000007</v>
      </c>
      <c r="H69" s="278">
        <f t="shared" ref="H69:H71" si="29">H68</f>
        <v>9999</v>
      </c>
      <c r="I69" s="285"/>
      <c r="J69" s="283">
        <f t="shared" si="28"/>
        <v>0</v>
      </c>
      <c r="K69" s="516"/>
      <c r="L69" s="516"/>
      <c r="M69" s="516"/>
      <c r="N69" s="386">
        <v>8720245034661</v>
      </c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245" customFormat="1" ht="40" customHeight="1" thickBot="1" x14ac:dyDescent="0.25">
      <c r="A70" s="539"/>
      <c r="B70" s="517" t="s">
        <v>237</v>
      </c>
      <c r="C70" s="271" t="s">
        <v>91</v>
      </c>
      <c r="D70" s="280" t="s">
        <v>173</v>
      </c>
      <c r="E70" s="271" t="s">
        <v>25</v>
      </c>
      <c r="F70" s="281"/>
      <c r="G70" s="242">
        <f t="shared" si="0"/>
        <v>5127.7000000000007</v>
      </c>
      <c r="H70" s="244">
        <f>H69</f>
        <v>9999</v>
      </c>
      <c r="I70" s="282"/>
      <c r="J70" s="278">
        <f t="shared" si="28"/>
        <v>0</v>
      </c>
      <c r="K70" s="515"/>
      <c r="L70" s="516"/>
      <c r="M70" s="516"/>
      <c r="N70" s="386">
        <v>8718824364636</v>
      </c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245" customFormat="1" ht="40" customHeight="1" thickBot="1" x14ac:dyDescent="0.25">
      <c r="A71" s="533"/>
      <c r="B71" s="519"/>
      <c r="C71" s="269" t="s">
        <v>92</v>
      </c>
      <c r="D71" s="342" t="s">
        <v>174</v>
      </c>
      <c r="E71" s="269" t="s">
        <v>21</v>
      </c>
      <c r="F71" s="343"/>
      <c r="G71" s="344">
        <f t="shared" si="0"/>
        <v>5127.7000000000007</v>
      </c>
      <c r="H71" s="268">
        <f t="shared" si="29"/>
        <v>9999</v>
      </c>
      <c r="I71" s="345"/>
      <c r="J71" s="346">
        <f t="shared" si="28"/>
        <v>0</v>
      </c>
      <c r="K71" s="515"/>
      <c r="L71" s="516"/>
      <c r="M71" s="516"/>
      <c r="N71" s="387">
        <v>8718824364667</v>
      </c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245" customFormat="1" ht="40" customHeight="1" thickBot="1" x14ac:dyDescent="0.25">
      <c r="A72" s="539" t="s">
        <v>151</v>
      </c>
      <c r="B72" s="518" t="s">
        <v>238</v>
      </c>
      <c r="C72" s="512"/>
      <c r="D72" s="275" t="s">
        <v>152</v>
      </c>
      <c r="E72" s="275" t="s">
        <v>162</v>
      </c>
      <c r="F72" s="276"/>
      <c r="G72" s="292">
        <f t="shared" si="0"/>
        <v>8461.1</v>
      </c>
      <c r="H72" s="247">
        <v>16499</v>
      </c>
      <c r="I72" s="277"/>
      <c r="J72" s="292">
        <f t="shared" si="28"/>
        <v>0</v>
      </c>
      <c r="K72" s="513" t="s">
        <v>395</v>
      </c>
      <c r="L72" s="514"/>
      <c r="M72" s="514"/>
      <c r="N72" s="388">
        <v>8718824364629</v>
      </c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245" customFormat="1" ht="40" customHeight="1" thickBot="1" x14ac:dyDescent="0.25">
      <c r="A73" s="539"/>
      <c r="B73" s="518"/>
      <c r="C73" s="512"/>
      <c r="D73" s="275" t="s">
        <v>153</v>
      </c>
      <c r="E73" s="275" t="s">
        <v>149</v>
      </c>
      <c r="F73" s="276"/>
      <c r="G73" s="242">
        <f t="shared" si="0"/>
        <v>8461.1</v>
      </c>
      <c r="H73" s="247">
        <f>H72</f>
        <v>16499</v>
      </c>
      <c r="I73" s="277"/>
      <c r="J73" s="242">
        <f t="shared" si="28"/>
        <v>0</v>
      </c>
      <c r="K73" s="515"/>
      <c r="L73" s="516"/>
      <c r="M73" s="516"/>
      <c r="N73" s="386">
        <v>8718824364650</v>
      </c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245" customFormat="1" ht="40" customHeight="1" thickBot="1" x14ac:dyDescent="0.25">
      <c r="A74" s="539"/>
      <c r="B74" s="542" t="s">
        <v>237</v>
      </c>
      <c r="C74" s="512"/>
      <c r="D74" s="271" t="s">
        <v>152</v>
      </c>
      <c r="E74" s="271" t="s">
        <v>162</v>
      </c>
      <c r="F74" s="276"/>
      <c r="G74" s="242">
        <f t="shared" si="0"/>
        <v>8461.1</v>
      </c>
      <c r="H74" s="247">
        <f>H73</f>
        <v>16499</v>
      </c>
      <c r="I74" s="277"/>
      <c r="J74" s="278">
        <f t="shared" ref="J74:J75" si="30">+G74*I74</f>
        <v>0</v>
      </c>
      <c r="K74" s="515"/>
      <c r="L74" s="516"/>
      <c r="M74" s="516"/>
      <c r="N74" s="386">
        <v>8718824364636</v>
      </c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245" customFormat="1" ht="40" customHeight="1" thickBot="1" x14ac:dyDescent="0.25">
      <c r="A75" s="539"/>
      <c r="B75" s="542"/>
      <c r="C75" s="512"/>
      <c r="D75" s="275" t="s">
        <v>153</v>
      </c>
      <c r="E75" s="275" t="s">
        <v>149</v>
      </c>
      <c r="F75" s="276"/>
      <c r="G75" s="242">
        <f t="shared" ref="G75:G151" si="31">CEILING(H75/1.95,0.1)</f>
        <v>8461.1</v>
      </c>
      <c r="H75" s="247">
        <f>H74</f>
        <v>16499</v>
      </c>
      <c r="I75" s="277"/>
      <c r="J75" s="278">
        <f t="shared" si="30"/>
        <v>0</v>
      </c>
      <c r="K75" s="515"/>
      <c r="L75" s="516"/>
      <c r="M75" s="516"/>
      <c r="N75" s="389">
        <v>8718824364667</v>
      </c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ht="40" customHeight="1" thickBot="1" x14ac:dyDescent="0.25">
      <c r="A76" s="555" t="s">
        <v>112</v>
      </c>
      <c r="B76" s="615" t="s">
        <v>239</v>
      </c>
      <c r="C76" s="636"/>
      <c r="D76" s="73" t="s">
        <v>108</v>
      </c>
      <c r="E76" s="73" t="s">
        <v>25</v>
      </c>
      <c r="F76" s="74"/>
      <c r="G76" s="68">
        <f t="shared" si="31"/>
        <v>6153.4000000000005</v>
      </c>
      <c r="H76" s="33">
        <v>11999</v>
      </c>
      <c r="I76" s="69"/>
      <c r="J76" s="68">
        <f t="shared" ref="J76:J81" si="32">+G76*I76</f>
        <v>0</v>
      </c>
      <c r="K76" s="520" t="s">
        <v>396</v>
      </c>
      <c r="L76" s="521"/>
      <c r="M76" s="521"/>
      <c r="N76" s="357">
        <v>8713537913089</v>
      </c>
    </row>
    <row r="77" spans="1:88" ht="40" customHeight="1" thickBot="1" x14ac:dyDescent="0.25">
      <c r="A77" s="592"/>
      <c r="B77" s="616"/>
      <c r="C77" s="637"/>
      <c r="D77" s="67" t="s">
        <v>109</v>
      </c>
      <c r="E77" s="67" t="s">
        <v>21</v>
      </c>
      <c r="F77" s="86"/>
      <c r="G77" s="68">
        <f t="shared" si="31"/>
        <v>6153.4000000000005</v>
      </c>
      <c r="H77" s="107">
        <f t="shared" ref="H77:H81" si="33">H76</f>
        <v>11999</v>
      </c>
      <c r="I77" s="80"/>
      <c r="J77" s="68">
        <f t="shared" si="32"/>
        <v>0</v>
      </c>
      <c r="K77" s="522"/>
      <c r="L77" s="523"/>
      <c r="M77" s="523"/>
      <c r="N77" s="359">
        <v>8713537913119</v>
      </c>
    </row>
    <row r="78" spans="1:88" s="245" customFormat="1" ht="40" customHeight="1" thickBot="1" x14ac:dyDescent="0.25">
      <c r="A78" s="592"/>
      <c r="B78" s="622"/>
      <c r="C78" s="638"/>
      <c r="D78" s="269" t="s">
        <v>111</v>
      </c>
      <c r="E78" s="269" t="s">
        <v>110</v>
      </c>
      <c r="F78" s="265"/>
      <c r="G78" s="242">
        <f t="shared" si="31"/>
        <v>6153.4000000000005</v>
      </c>
      <c r="H78" s="266">
        <f t="shared" si="33"/>
        <v>11999</v>
      </c>
      <c r="I78" s="267"/>
      <c r="J78" s="270">
        <f t="shared" si="32"/>
        <v>0</v>
      </c>
      <c r="K78" s="522"/>
      <c r="L78" s="523"/>
      <c r="M78" s="523"/>
      <c r="N78" s="390">
        <v>8718824241579</v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40" customHeight="1" thickBot="1" x14ac:dyDescent="0.25">
      <c r="A79" s="592"/>
      <c r="B79" s="620" t="s">
        <v>237</v>
      </c>
      <c r="C79" s="637"/>
      <c r="D79" s="67" t="s">
        <v>108</v>
      </c>
      <c r="E79" s="67" t="s">
        <v>25</v>
      </c>
      <c r="F79" s="86"/>
      <c r="G79" s="68">
        <f t="shared" si="31"/>
        <v>6153.4000000000005</v>
      </c>
      <c r="H79" s="87">
        <f t="shared" si="33"/>
        <v>11999</v>
      </c>
      <c r="I79" s="80"/>
      <c r="J79" s="108">
        <f t="shared" si="32"/>
        <v>0</v>
      </c>
      <c r="K79" s="522"/>
      <c r="L79" s="523"/>
      <c r="M79" s="523"/>
      <c r="N79" s="359">
        <v>873537913096</v>
      </c>
    </row>
    <row r="80" spans="1:88" ht="40" customHeight="1" thickBot="1" x14ac:dyDescent="0.25">
      <c r="A80" s="592"/>
      <c r="B80" s="620"/>
      <c r="C80" s="637"/>
      <c r="D80" s="67" t="s">
        <v>109</v>
      </c>
      <c r="E80" s="67" t="s">
        <v>21</v>
      </c>
      <c r="F80" s="86"/>
      <c r="G80" s="68">
        <f t="shared" si="31"/>
        <v>6153.4000000000005</v>
      </c>
      <c r="H80" s="87">
        <f t="shared" si="33"/>
        <v>11999</v>
      </c>
      <c r="I80" s="80"/>
      <c r="J80" s="108">
        <f t="shared" si="32"/>
        <v>0</v>
      </c>
      <c r="K80" s="522"/>
      <c r="L80" s="523"/>
      <c r="M80" s="523"/>
      <c r="N80" s="359">
        <v>873537913126</v>
      </c>
    </row>
    <row r="81" spans="1:88" s="245" customFormat="1" ht="40" customHeight="1" thickBot="1" x14ac:dyDescent="0.25">
      <c r="A81" s="556"/>
      <c r="B81" s="621"/>
      <c r="C81" s="638"/>
      <c r="D81" s="264" t="s">
        <v>111</v>
      </c>
      <c r="E81" s="264" t="s">
        <v>110</v>
      </c>
      <c r="F81" s="265"/>
      <c r="G81" s="242">
        <f t="shared" si="31"/>
        <v>6153.4000000000005</v>
      </c>
      <c r="H81" s="266">
        <f t="shared" si="33"/>
        <v>11999</v>
      </c>
      <c r="I81" s="267"/>
      <c r="J81" s="268">
        <f t="shared" si="32"/>
        <v>0</v>
      </c>
      <c r="K81" s="524"/>
      <c r="L81" s="525"/>
      <c r="M81" s="525"/>
      <c r="N81" s="391">
        <v>8718824241586</v>
      </c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40" customHeight="1" thickBot="1" x14ac:dyDescent="0.25">
      <c r="A82" s="55"/>
      <c r="C82" s="67"/>
      <c r="D82" s="67"/>
      <c r="E82" s="67"/>
      <c r="F82" s="61"/>
      <c r="G82" s="68">
        <f t="shared" si="31"/>
        <v>0</v>
      </c>
      <c r="H82" s="127"/>
      <c r="I82" s="61"/>
      <c r="J82" s="67"/>
      <c r="N82" s="392"/>
    </row>
    <row r="83" spans="1:88" ht="40" customHeight="1" thickBot="1" x14ac:dyDescent="0.25">
      <c r="A83" s="555" t="s">
        <v>409</v>
      </c>
      <c r="B83" s="615" t="s">
        <v>239</v>
      </c>
      <c r="C83" s="8" t="s">
        <v>31</v>
      </c>
      <c r="D83" s="8" t="s">
        <v>127</v>
      </c>
      <c r="E83" s="8" t="s">
        <v>32</v>
      </c>
      <c r="F83" s="8"/>
      <c r="G83" s="68">
        <f t="shared" si="31"/>
        <v>7179</v>
      </c>
      <c r="H83" s="33">
        <v>13999</v>
      </c>
      <c r="I83" s="25"/>
      <c r="J83" s="103">
        <f t="shared" ref="J83:J152" si="34">+G83*I83</f>
        <v>0</v>
      </c>
      <c r="K83" s="583" t="s">
        <v>140</v>
      </c>
      <c r="L83" s="584"/>
      <c r="M83" s="584"/>
      <c r="N83" s="357">
        <v>8718824384726</v>
      </c>
    </row>
    <row r="84" spans="1:88" ht="40" customHeight="1" thickBot="1" x14ac:dyDescent="0.25">
      <c r="A84" s="592"/>
      <c r="B84" s="616"/>
      <c r="C84" s="9" t="s">
        <v>33</v>
      </c>
      <c r="D84" s="9" t="s">
        <v>128</v>
      </c>
      <c r="E84" s="9" t="s">
        <v>34</v>
      </c>
      <c r="F84" s="9"/>
      <c r="G84" s="68">
        <f t="shared" si="31"/>
        <v>7179</v>
      </c>
      <c r="H84" s="47">
        <f t="shared" ref="H84:H110" si="35">H83</f>
        <v>13999</v>
      </c>
      <c r="I84" s="27"/>
      <c r="J84" s="46">
        <f>+G84*I84</f>
        <v>0</v>
      </c>
      <c r="K84" s="585"/>
      <c r="L84" s="586"/>
      <c r="M84" s="586"/>
      <c r="N84" s="359">
        <v>8718824384610</v>
      </c>
    </row>
    <row r="85" spans="1:88" ht="40" customHeight="1" thickBot="1" x14ac:dyDescent="0.25">
      <c r="A85" s="592"/>
      <c r="B85" s="622"/>
      <c r="C85" s="9" t="s">
        <v>35</v>
      </c>
      <c r="D85" s="9" t="s">
        <v>129</v>
      </c>
      <c r="E85" s="9" t="s">
        <v>36</v>
      </c>
      <c r="F85" s="54"/>
      <c r="G85" s="68">
        <f t="shared" si="31"/>
        <v>7179</v>
      </c>
      <c r="H85" s="47">
        <f t="shared" si="35"/>
        <v>13999</v>
      </c>
      <c r="I85" s="27"/>
      <c r="J85" s="46">
        <f>+G85*I85</f>
        <v>0</v>
      </c>
      <c r="K85" s="585"/>
      <c r="L85" s="586"/>
      <c r="M85" s="586"/>
      <c r="N85" s="359">
        <v>8718824385044</v>
      </c>
    </row>
    <row r="86" spans="1:88" ht="40" customHeight="1" thickBot="1" x14ac:dyDescent="0.25">
      <c r="A86" s="592"/>
      <c r="B86" s="620" t="s">
        <v>237</v>
      </c>
      <c r="C86" s="100" t="s">
        <v>31</v>
      </c>
      <c r="D86" s="100" t="s">
        <v>127</v>
      </c>
      <c r="E86" s="100" t="s">
        <v>32</v>
      </c>
      <c r="F86" s="100"/>
      <c r="G86" s="68">
        <f t="shared" si="31"/>
        <v>7179</v>
      </c>
      <c r="H86" s="101">
        <f t="shared" si="35"/>
        <v>13999</v>
      </c>
      <c r="I86" s="102"/>
      <c r="J86" s="104">
        <f t="shared" ref="J86" si="36">+G86*I86</f>
        <v>0</v>
      </c>
      <c r="K86" s="639" t="s">
        <v>141</v>
      </c>
      <c r="L86" s="640"/>
      <c r="M86" s="641"/>
      <c r="N86" s="359">
        <v>8718824384733</v>
      </c>
    </row>
    <row r="87" spans="1:88" ht="40" customHeight="1" thickBot="1" x14ac:dyDescent="0.25">
      <c r="A87" s="592"/>
      <c r="B87" s="620"/>
      <c r="C87" s="9" t="s">
        <v>33</v>
      </c>
      <c r="D87" s="9" t="s">
        <v>128</v>
      </c>
      <c r="E87" s="9" t="s">
        <v>34</v>
      </c>
      <c r="F87" s="9"/>
      <c r="G87" s="68">
        <f t="shared" si="31"/>
        <v>7179</v>
      </c>
      <c r="H87" s="47">
        <f t="shared" si="35"/>
        <v>13999</v>
      </c>
      <c r="I87" s="27"/>
      <c r="J87" s="46">
        <f>+G87*I87</f>
        <v>0</v>
      </c>
      <c r="K87" s="522"/>
      <c r="L87" s="523"/>
      <c r="M87" s="642"/>
      <c r="N87" s="359">
        <v>8718824384627</v>
      </c>
    </row>
    <row r="88" spans="1:88" ht="40" customHeight="1" thickBot="1" x14ac:dyDescent="0.25">
      <c r="A88" s="592"/>
      <c r="B88" s="620"/>
      <c r="C88" s="9"/>
      <c r="D88" s="9" t="s">
        <v>209</v>
      </c>
      <c r="E88" s="9" t="s">
        <v>136</v>
      </c>
      <c r="F88" s="9"/>
      <c r="G88" s="68">
        <f t="shared" si="31"/>
        <v>7179</v>
      </c>
      <c r="H88" s="47">
        <f t="shared" si="35"/>
        <v>13999</v>
      </c>
      <c r="I88" s="27"/>
      <c r="J88" s="46">
        <f>+G88*I88</f>
        <v>0</v>
      </c>
      <c r="K88" s="522"/>
      <c r="L88" s="523"/>
      <c r="M88" s="642"/>
      <c r="N88" s="393" t="s">
        <v>210</v>
      </c>
    </row>
    <row r="89" spans="1:88" ht="40" customHeight="1" thickBot="1" x14ac:dyDescent="0.25">
      <c r="A89" s="592"/>
      <c r="B89" s="621"/>
      <c r="C89" s="38" t="s">
        <v>35</v>
      </c>
      <c r="D89" s="38" t="s">
        <v>129</v>
      </c>
      <c r="E89" s="38" t="s">
        <v>36</v>
      </c>
      <c r="F89" s="58"/>
      <c r="G89" s="68">
        <f t="shared" si="31"/>
        <v>7179</v>
      </c>
      <c r="H89" s="34">
        <f t="shared" si="35"/>
        <v>13999</v>
      </c>
      <c r="I89" s="26"/>
      <c r="J89" s="105">
        <f>+G92*I89</f>
        <v>0</v>
      </c>
      <c r="K89" s="522"/>
      <c r="L89" s="523"/>
      <c r="M89" s="642"/>
      <c r="N89" s="360">
        <v>8718824385051</v>
      </c>
    </row>
    <row r="90" spans="1:88" ht="40" customHeight="1" thickBot="1" x14ac:dyDescent="0.25">
      <c r="A90" s="592"/>
      <c r="B90" s="446"/>
      <c r="C90" s="202"/>
      <c r="D90" s="447" t="s">
        <v>437</v>
      </c>
      <c r="E90" s="447" t="s">
        <v>403</v>
      </c>
      <c r="F90" s="444"/>
      <c r="G90" s="140">
        <f t="shared" ref="G90:G91" si="37">CEILING(H90/1.95,0.1)</f>
        <v>7179</v>
      </c>
      <c r="H90" s="417">
        <f t="shared" si="35"/>
        <v>13999</v>
      </c>
      <c r="I90" s="163"/>
      <c r="J90" s="164">
        <f>+G90*I90</f>
        <v>0</v>
      </c>
      <c r="K90" s="522"/>
      <c r="L90" s="523"/>
      <c r="M90" s="642"/>
      <c r="N90" s="448" t="s">
        <v>407</v>
      </c>
    </row>
    <row r="91" spans="1:88" ht="40" customHeight="1" thickBot="1" x14ac:dyDescent="0.25">
      <c r="A91" s="592"/>
      <c r="B91" s="446"/>
      <c r="C91" s="202"/>
      <c r="D91" s="450" t="s">
        <v>438</v>
      </c>
      <c r="E91" s="450" t="s">
        <v>304</v>
      </c>
      <c r="F91" s="451"/>
      <c r="G91" s="140">
        <f t="shared" si="37"/>
        <v>7179</v>
      </c>
      <c r="H91" s="165">
        <f t="shared" si="35"/>
        <v>13999</v>
      </c>
      <c r="I91" s="229"/>
      <c r="J91" s="221">
        <f>+G94*I91</f>
        <v>0</v>
      </c>
      <c r="K91" s="524"/>
      <c r="L91" s="525"/>
      <c r="M91" s="643"/>
      <c r="N91" s="449" t="s">
        <v>408</v>
      </c>
    </row>
    <row r="92" spans="1:88" s="245" customFormat="1" ht="50" customHeight="1" thickBot="1" x14ac:dyDescent="0.25">
      <c r="A92" s="592"/>
      <c r="B92" s="634" t="s">
        <v>239</v>
      </c>
      <c r="C92" s="261" t="s">
        <v>130</v>
      </c>
      <c r="D92" s="261" t="s">
        <v>208</v>
      </c>
      <c r="E92" s="261" t="s">
        <v>106</v>
      </c>
      <c r="F92" s="262"/>
      <c r="G92" s="242">
        <f t="shared" si="31"/>
        <v>7179</v>
      </c>
      <c r="H92" s="248">
        <f>H89</f>
        <v>13999</v>
      </c>
      <c r="I92" s="243"/>
      <c r="J92" s="256">
        <f t="shared" ref="J92:J101" si="38">+G93*I92</f>
        <v>0</v>
      </c>
      <c r="K92" s="513" t="s">
        <v>142</v>
      </c>
      <c r="L92" s="514"/>
      <c r="M92" s="514"/>
      <c r="N92" s="394">
        <v>8718824384764</v>
      </c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245" customFormat="1" ht="48" customHeight="1" thickBot="1" x14ac:dyDescent="0.25">
      <c r="A93" s="556"/>
      <c r="B93" s="635"/>
      <c r="C93" s="250"/>
      <c r="D93" s="250" t="s">
        <v>113</v>
      </c>
      <c r="E93" s="250" t="s">
        <v>114</v>
      </c>
      <c r="F93" s="257"/>
      <c r="G93" s="344">
        <f t="shared" si="31"/>
        <v>7179</v>
      </c>
      <c r="H93" s="251">
        <f t="shared" si="35"/>
        <v>13999</v>
      </c>
      <c r="I93" s="263"/>
      <c r="J93" s="259">
        <f t="shared" si="38"/>
        <v>0</v>
      </c>
      <c r="K93" s="537" t="s">
        <v>143</v>
      </c>
      <c r="L93" s="538"/>
      <c r="M93" s="538"/>
      <c r="N93" s="395">
        <v>8718824384863</v>
      </c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ht="40" customHeight="1" thickBot="1" x14ac:dyDescent="0.25">
      <c r="A94" s="555" t="s">
        <v>37</v>
      </c>
      <c r="B94" s="615" t="s">
        <v>239</v>
      </c>
      <c r="C94" s="9" t="s">
        <v>38</v>
      </c>
      <c r="D94" s="8" t="s">
        <v>228</v>
      </c>
      <c r="E94" s="9" t="s">
        <v>32</v>
      </c>
      <c r="G94" s="68">
        <f t="shared" si="31"/>
        <v>6666.2000000000007</v>
      </c>
      <c r="H94" s="47">
        <v>12999</v>
      </c>
      <c r="I94" s="48"/>
      <c r="J94" s="46">
        <f t="shared" si="38"/>
        <v>0</v>
      </c>
      <c r="K94" s="585" t="s">
        <v>144</v>
      </c>
      <c r="L94" s="586"/>
      <c r="M94" s="586"/>
      <c r="N94" s="357">
        <v>8718824270838</v>
      </c>
    </row>
    <row r="95" spans="1:88" ht="40" customHeight="1" thickBot="1" x14ac:dyDescent="0.25">
      <c r="A95" s="592"/>
      <c r="B95" s="616"/>
      <c r="C95" s="9" t="s">
        <v>39</v>
      </c>
      <c r="D95" s="9" t="s">
        <v>227</v>
      </c>
      <c r="E95" s="9" t="s">
        <v>34</v>
      </c>
      <c r="G95" s="68">
        <f t="shared" si="31"/>
        <v>6666.2000000000007</v>
      </c>
      <c r="H95" s="47">
        <f t="shared" si="35"/>
        <v>12999</v>
      </c>
      <c r="I95" s="48"/>
      <c r="J95" s="46">
        <f t="shared" si="38"/>
        <v>0</v>
      </c>
      <c r="K95" s="585"/>
      <c r="L95" s="586"/>
      <c r="M95" s="586"/>
      <c r="N95" s="359">
        <v>8718824270753</v>
      </c>
    </row>
    <row r="96" spans="1:88" ht="40" customHeight="1" thickBot="1" x14ac:dyDescent="0.25">
      <c r="A96" s="592"/>
      <c r="B96" s="622"/>
      <c r="C96" s="9" t="s">
        <v>40</v>
      </c>
      <c r="D96" s="9" t="s">
        <v>124</v>
      </c>
      <c r="E96" s="9" t="s">
        <v>36</v>
      </c>
      <c r="F96" s="54"/>
      <c r="G96" s="68">
        <f t="shared" si="31"/>
        <v>6666.2000000000007</v>
      </c>
      <c r="H96" s="47">
        <f t="shared" si="35"/>
        <v>12999</v>
      </c>
      <c r="I96" s="48"/>
      <c r="J96" s="46">
        <f t="shared" si="38"/>
        <v>0</v>
      </c>
      <c r="K96" s="587"/>
      <c r="L96" s="588"/>
      <c r="M96" s="588"/>
      <c r="N96" s="359">
        <v>8718824271194</v>
      </c>
    </row>
    <row r="97" spans="1:88" ht="40" customHeight="1" thickBot="1" x14ac:dyDescent="0.25">
      <c r="A97" s="592"/>
      <c r="B97" s="620" t="s">
        <v>237</v>
      </c>
      <c r="C97" s="8" t="s">
        <v>38</v>
      </c>
      <c r="D97" s="8" t="s">
        <v>228</v>
      </c>
      <c r="E97" s="8" t="s">
        <v>32</v>
      </c>
      <c r="F97" s="6"/>
      <c r="G97" s="68">
        <f t="shared" si="31"/>
        <v>6666.2000000000007</v>
      </c>
      <c r="H97" s="33">
        <f t="shared" si="35"/>
        <v>12999</v>
      </c>
      <c r="I97" s="92"/>
      <c r="J97" s="103">
        <f t="shared" si="38"/>
        <v>0</v>
      </c>
      <c r="K97" s="583" t="s">
        <v>145</v>
      </c>
      <c r="L97" s="584"/>
      <c r="M97" s="584"/>
      <c r="N97" s="359">
        <v>8718824270845</v>
      </c>
    </row>
    <row r="98" spans="1:88" ht="40" customHeight="1" thickBot="1" x14ac:dyDescent="0.25">
      <c r="A98" s="592"/>
      <c r="B98" s="620"/>
      <c r="C98" s="9" t="s">
        <v>39</v>
      </c>
      <c r="D98" s="9" t="s">
        <v>227</v>
      </c>
      <c r="E98" s="9" t="s">
        <v>34</v>
      </c>
      <c r="G98" s="68">
        <f t="shared" si="31"/>
        <v>6666.2000000000007</v>
      </c>
      <c r="H98" s="47">
        <f t="shared" si="35"/>
        <v>12999</v>
      </c>
      <c r="I98" s="48"/>
      <c r="J98" s="46">
        <f t="shared" si="38"/>
        <v>0</v>
      </c>
      <c r="K98" s="585"/>
      <c r="L98" s="586"/>
      <c r="M98" s="586"/>
      <c r="N98" s="359">
        <v>8718824270760</v>
      </c>
    </row>
    <row r="99" spans="1:88" ht="40" customHeight="1" thickBot="1" x14ac:dyDescent="0.25">
      <c r="A99" s="592"/>
      <c r="B99" s="621"/>
      <c r="C99" s="9" t="s">
        <v>40</v>
      </c>
      <c r="D99" s="9" t="s">
        <v>124</v>
      </c>
      <c r="E99" s="9" t="s">
        <v>36</v>
      </c>
      <c r="F99" s="54"/>
      <c r="G99" s="68">
        <f t="shared" si="31"/>
        <v>6666.2000000000007</v>
      </c>
      <c r="H99" s="47">
        <f t="shared" si="35"/>
        <v>12999</v>
      </c>
      <c r="I99" s="48"/>
      <c r="J99" s="46">
        <f t="shared" si="38"/>
        <v>0</v>
      </c>
      <c r="K99" s="585"/>
      <c r="L99" s="586"/>
      <c r="M99" s="586"/>
      <c r="N99" s="360">
        <v>8718824271200</v>
      </c>
    </row>
    <row r="100" spans="1:88" s="245" customFormat="1" ht="40" customHeight="1" thickBot="1" x14ac:dyDescent="0.25">
      <c r="A100" s="592"/>
      <c r="B100" s="646" t="s">
        <v>240</v>
      </c>
      <c r="C100" s="261"/>
      <c r="D100" s="261" t="s">
        <v>86</v>
      </c>
      <c r="E100" s="261" t="s">
        <v>84</v>
      </c>
      <c r="F100" s="262"/>
      <c r="G100" s="242">
        <f t="shared" si="31"/>
        <v>6666.2000000000007</v>
      </c>
      <c r="H100" s="248">
        <f t="shared" si="35"/>
        <v>12999</v>
      </c>
      <c r="I100" s="255"/>
      <c r="J100" s="256">
        <f t="shared" si="38"/>
        <v>0</v>
      </c>
      <c r="K100" s="583" t="s">
        <v>327</v>
      </c>
      <c r="L100" s="584"/>
      <c r="M100" s="584"/>
      <c r="N100" s="394">
        <v>8713557392051</v>
      </c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</row>
    <row r="101" spans="1:88" s="245" customFormat="1" ht="40" customHeight="1" thickBot="1" x14ac:dyDescent="0.25">
      <c r="A101" s="592"/>
      <c r="B101" s="647"/>
      <c r="C101" s="250"/>
      <c r="D101" s="250" t="s">
        <v>87</v>
      </c>
      <c r="E101" s="250" t="s">
        <v>85</v>
      </c>
      <c r="F101" s="257"/>
      <c r="G101" s="242">
        <f t="shared" si="31"/>
        <v>6666.2000000000007</v>
      </c>
      <c r="H101" s="251">
        <f t="shared" si="35"/>
        <v>12999</v>
      </c>
      <c r="I101" s="258"/>
      <c r="J101" s="256">
        <f t="shared" si="38"/>
        <v>0</v>
      </c>
      <c r="K101" s="587"/>
      <c r="L101" s="588"/>
      <c r="M101" s="588"/>
      <c r="N101" s="395">
        <v>8713557391931</v>
      </c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</row>
    <row r="102" spans="1:88" ht="47" customHeight="1" thickBot="1" x14ac:dyDescent="0.25">
      <c r="A102" s="592"/>
      <c r="B102" s="648" t="s">
        <v>296</v>
      </c>
      <c r="D102" s="9" t="s">
        <v>107</v>
      </c>
      <c r="E102" s="9" t="s">
        <v>106</v>
      </c>
      <c r="F102" s="54"/>
      <c r="G102" s="68">
        <f t="shared" si="31"/>
        <v>6666.2000000000007</v>
      </c>
      <c r="H102" s="47">
        <f t="shared" si="35"/>
        <v>12999</v>
      </c>
      <c r="I102" s="48"/>
      <c r="J102" s="33">
        <f t="shared" ref="J102:J103" si="39">+G102*I102</f>
        <v>0</v>
      </c>
      <c r="K102" s="583" t="s">
        <v>327</v>
      </c>
      <c r="L102" s="584"/>
      <c r="M102" s="584"/>
      <c r="N102" s="396" t="s">
        <v>206</v>
      </c>
    </row>
    <row r="103" spans="1:88" s="245" customFormat="1" ht="46" customHeight="1" thickBot="1" x14ac:dyDescent="0.25">
      <c r="A103" s="592"/>
      <c r="B103" s="649"/>
      <c r="C103" s="9"/>
      <c r="D103" s="9" t="s">
        <v>123</v>
      </c>
      <c r="E103" s="310" t="s">
        <v>345</v>
      </c>
      <c r="F103" s="54"/>
      <c r="G103" s="68">
        <f t="shared" si="31"/>
        <v>6666.2000000000007</v>
      </c>
      <c r="H103" s="47">
        <f t="shared" si="35"/>
        <v>12999</v>
      </c>
      <c r="I103" s="48"/>
      <c r="J103" s="34">
        <f t="shared" si="39"/>
        <v>0</v>
      </c>
      <c r="K103" s="587"/>
      <c r="L103" s="588"/>
      <c r="M103" s="588"/>
      <c r="N103" s="397" t="s">
        <v>346</v>
      </c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</row>
    <row r="104" spans="1:88" s="245" customFormat="1" ht="40" customHeight="1" thickBot="1" x14ac:dyDescent="0.25">
      <c r="A104" s="592"/>
      <c r="B104" s="241" t="s">
        <v>237</v>
      </c>
      <c r="C104" s="246"/>
      <c r="D104" s="246" t="s">
        <v>138</v>
      </c>
      <c r="E104" s="246" t="s">
        <v>136</v>
      </c>
      <c r="F104" s="253"/>
      <c r="G104" s="242">
        <f t="shared" si="31"/>
        <v>6666.2000000000007</v>
      </c>
      <c r="H104" s="247">
        <f t="shared" si="35"/>
        <v>12999</v>
      </c>
      <c r="I104" s="254"/>
      <c r="J104" s="260">
        <f t="shared" ref="J104:J108" si="40">+G104*I104</f>
        <v>0</v>
      </c>
      <c r="K104" s="585" t="s">
        <v>397</v>
      </c>
      <c r="L104" s="586"/>
      <c r="M104" s="586"/>
      <c r="N104" s="398">
        <v>8718824273921</v>
      </c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</row>
    <row r="105" spans="1:88" s="245" customFormat="1" ht="47" customHeight="1" thickBot="1" x14ac:dyDescent="0.25">
      <c r="A105" s="592"/>
      <c r="B105" s="252" t="s">
        <v>296</v>
      </c>
      <c r="C105" s="246"/>
      <c r="D105" s="246" t="s">
        <v>295</v>
      </c>
      <c r="E105" s="246" t="s">
        <v>294</v>
      </c>
      <c r="F105" s="253"/>
      <c r="G105" s="242">
        <f t="shared" si="31"/>
        <v>6666.2000000000007</v>
      </c>
      <c r="H105" s="247">
        <f t="shared" si="35"/>
        <v>12999</v>
      </c>
      <c r="I105" s="254"/>
      <c r="J105" s="248">
        <f t="shared" ref="J105:J106" si="41">+G105*I105</f>
        <v>0</v>
      </c>
      <c r="K105" s="652" t="s">
        <v>299</v>
      </c>
      <c r="L105" s="653"/>
      <c r="M105" s="653"/>
      <c r="N105" s="399" t="s">
        <v>297</v>
      </c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</row>
    <row r="106" spans="1:88" s="245" customFormat="1" ht="46" customHeight="1" thickBot="1" x14ac:dyDescent="0.25">
      <c r="A106" s="592"/>
      <c r="B106" s="252" t="s">
        <v>237</v>
      </c>
      <c r="C106" s="246"/>
      <c r="D106" s="246" t="s">
        <v>295</v>
      </c>
      <c r="E106" s="246" t="s">
        <v>294</v>
      </c>
      <c r="F106" s="253"/>
      <c r="G106" s="242">
        <f t="shared" si="31"/>
        <v>6666.2000000000007</v>
      </c>
      <c r="H106" s="247">
        <f t="shared" si="35"/>
        <v>12999</v>
      </c>
      <c r="I106" s="254"/>
      <c r="J106" s="251">
        <f t="shared" si="41"/>
        <v>0</v>
      </c>
      <c r="K106" s="654"/>
      <c r="L106" s="655"/>
      <c r="M106" s="655"/>
      <c r="N106" s="380" t="s">
        <v>298</v>
      </c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</row>
    <row r="107" spans="1:88" s="245" customFormat="1" ht="47" customHeight="1" thickBot="1" x14ac:dyDescent="0.25">
      <c r="A107" s="592"/>
      <c r="B107" s="452" t="s">
        <v>237</v>
      </c>
      <c r="C107" s="159"/>
      <c r="D107" s="428" t="s">
        <v>401</v>
      </c>
      <c r="E107" s="453" t="s">
        <v>403</v>
      </c>
      <c r="F107" s="454"/>
      <c r="G107" s="140">
        <f t="shared" ref="G107:G110" si="42">CEILING(H107/1.95,0.1)</f>
        <v>6666.2000000000007</v>
      </c>
      <c r="H107" s="417">
        <f t="shared" si="35"/>
        <v>12999</v>
      </c>
      <c r="I107" s="455"/>
      <c r="J107" s="148">
        <f t="shared" si="40"/>
        <v>0</v>
      </c>
      <c r="K107" s="506" t="s">
        <v>397</v>
      </c>
      <c r="L107" s="507"/>
      <c r="M107" s="644"/>
      <c r="N107" s="456" t="s">
        <v>405</v>
      </c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</row>
    <row r="108" spans="1:88" s="245" customFormat="1" ht="46" customHeight="1" thickBot="1" x14ac:dyDescent="0.25">
      <c r="A108" s="592"/>
      <c r="B108" s="457" t="s">
        <v>237</v>
      </c>
      <c r="C108" s="205"/>
      <c r="D108" s="432" t="s">
        <v>402</v>
      </c>
      <c r="E108" s="458" t="s">
        <v>404</v>
      </c>
      <c r="F108" s="459"/>
      <c r="G108" s="140">
        <f t="shared" si="42"/>
        <v>6666.2000000000007</v>
      </c>
      <c r="H108" s="417">
        <f t="shared" si="35"/>
        <v>12999</v>
      </c>
      <c r="I108" s="455"/>
      <c r="J108" s="165">
        <f t="shared" si="40"/>
        <v>0</v>
      </c>
      <c r="K108" s="510"/>
      <c r="L108" s="511"/>
      <c r="M108" s="645"/>
      <c r="N108" s="460" t="s">
        <v>406</v>
      </c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</row>
    <row r="109" spans="1:88" ht="40" customHeight="1" thickBot="1" x14ac:dyDescent="0.25">
      <c r="A109" s="592"/>
      <c r="B109" s="188" t="s">
        <v>296</v>
      </c>
      <c r="C109" s="185"/>
      <c r="D109" s="185" t="s">
        <v>301</v>
      </c>
      <c r="E109" s="185" t="s">
        <v>300</v>
      </c>
      <c r="F109" s="192"/>
      <c r="G109" s="184">
        <f t="shared" si="42"/>
        <v>6666.2000000000007</v>
      </c>
      <c r="H109" s="193">
        <f>H108</f>
        <v>12999</v>
      </c>
      <c r="I109" s="194"/>
      <c r="J109" s="187">
        <f t="shared" ref="J109:J110" si="43">+G109*I109</f>
        <v>0</v>
      </c>
      <c r="K109" s="652" t="s">
        <v>299</v>
      </c>
      <c r="L109" s="653"/>
      <c r="M109" s="653"/>
      <c r="N109" s="400" t="s">
        <v>302</v>
      </c>
    </row>
    <row r="110" spans="1:88" ht="40" customHeight="1" thickBot="1" x14ac:dyDescent="0.25">
      <c r="A110" s="556"/>
      <c r="B110" s="190" t="s">
        <v>237</v>
      </c>
      <c r="C110" s="195"/>
      <c r="D110" s="185" t="s">
        <v>301</v>
      </c>
      <c r="E110" s="195" t="s">
        <v>300</v>
      </c>
      <c r="F110" s="196"/>
      <c r="G110" s="184">
        <f t="shared" si="42"/>
        <v>6666.2000000000007</v>
      </c>
      <c r="H110" s="49">
        <f t="shared" si="35"/>
        <v>12999</v>
      </c>
      <c r="I110" s="197"/>
      <c r="J110" s="52">
        <f t="shared" si="43"/>
        <v>0</v>
      </c>
      <c r="K110" s="654"/>
      <c r="L110" s="655"/>
      <c r="M110" s="655"/>
      <c r="N110" s="360" t="s">
        <v>303</v>
      </c>
    </row>
    <row r="111" spans="1:88" ht="40" customHeight="1" thickBot="1" x14ac:dyDescent="0.25">
      <c r="A111" s="526" t="s">
        <v>41</v>
      </c>
      <c r="B111" s="578" t="s">
        <v>237</v>
      </c>
      <c r="C111" s="8" t="s">
        <v>42</v>
      </c>
      <c r="D111" s="36" t="s">
        <v>126</v>
      </c>
      <c r="E111" s="8" t="s">
        <v>32</v>
      </c>
      <c r="F111" s="6"/>
      <c r="G111" s="68">
        <f t="shared" si="31"/>
        <v>7948.3</v>
      </c>
      <c r="H111" s="33">
        <v>15499</v>
      </c>
      <c r="I111" s="25"/>
      <c r="J111" s="40">
        <f t="shared" si="34"/>
        <v>0</v>
      </c>
      <c r="K111" s="583" t="s">
        <v>122</v>
      </c>
      <c r="L111" s="584"/>
      <c r="M111" s="584"/>
      <c r="N111" s="400">
        <v>8713537871235</v>
      </c>
    </row>
    <row r="112" spans="1:88" s="12" customFormat="1" ht="40" customHeight="1" thickBot="1" x14ac:dyDescent="0.3">
      <c r="A112" s="527"/>
      <c r="B112" s="579"/>
      <c r="C112" s="9" t="s">
        <v>43</v>
      </c>
      <c r="D112" s="37" t="s">
        <v>44</v>
      </c>
      <c r="E112" s="9" t="s">
        <v>45</v>
      </c>
      <c r="F112" s="54"/>
      <c r="G112" s="68">
        <f t="shared" si="31"/>
        <v>7948.3</v>
      </c>
      <c r="H112" s="47">
        <f t="shared" ref="H112:H113" si="44">H111</f>
        <v>15499</v>
      </c>
      <c r="I112" s="27"/>
      <c r="J112" s="42">
        <f t="shared" si="34"/>
        <v>0</v>
      </c>
      <c r="K112" s="585"/>
      <c r="L112" s="586"/>
      <c r="M112" s="586"/>
      <c r="N112" s="359">
        <v>4050375068019</v>
      </c>
    </row>
    <row r="113" spans="1:14" ht="40" customHeight="1" thickBot="1" x14ac:dyDescent="0.25">
      <c r="A113" s="589"/>
      <c r="B113" s="580"/>
      <c r="C113" s="38" t="s">
        <v>46</v>
      </c>
      <c r="D113" s="39" t="s">
        <v>47</v>
      </c>
      <c r="E113" s="38" t="s">
        <v>34</v>
      </c>
      <c r="F113" s="7"/>
      <c r="G113" s="68">
        <f t="shared" si="31"/>
        <v>7948.3</v>
      </c>
      <c r="H113" s="34">
        <f t="shared" si="44"/>
        <v>15499</v>
      </c>
      <c r="I113" s="27"/>
      <c r="J113" s="42">
        <f t="shared" si="34"/>
        <v>0</v>
      </c>
      <c r="K113" s="587"/>
      <c r="L113" s="588"/>
      <c r="M113" s="588"/>
      <c r="N113" s="358">
        <v>4050375067999</v>
      </c>
    </row>
    <row r="114" spans="1:14" ht="40" customHeight="1" thickBot="1" x14ac:dyDescent="0.25">
      <c r="A114" s="526" t="s">
        <v>48</v>
      </c>
      <c r="B114" s="578" t="s">
        <v>237</v>
      </c>
      <c r="C114" s="8"/>
      <c r="D114" s="8" t="s">
        <v>49</v>
      </c>
      <c r="E114" s="8" t="s">
        <v>50</v>
      </c>
      <c r="F114" s="54"/>
      <c r="G114" s="68">
        <f t="shared" si="31"/>
        <v>8820</v>
      </c>
      <c r="H114" s="33">
        <v>17199</v>
      </c>
      <c r="I114" s="25"/>
      <c r="J114" s="40">
        <f t="shared" si="34"/>
        <v>0</v>
      </c>
      <c r="K114" s="583" t="s">
        <v>328</v>
      </c>
      <c r="L114" s="584"/>
      <c r="M114" s="584"/>
      <c r="N114" s="357">
        <v>8713537487429</v>
      </c>
    </row>
    <row r="115" spans="1:14" s="12" customFormat="1" ht="40" customHeight="1" thickBot="1" x14ac:dyDescent="0.3">
      <c r="A115" s="589"/>
      <c r="B115" s="580"/>
      <c r="C115" s="38"/>
      <c r="D115" s="38" t="s">
        <v>51</v>
      </c>
      <c r="E115" s="38" t="s">
        <v>52</v>
      </c>
      <c r="F115" s="7"/>
      <c r="G115" s="68">
        <f t="shared" si="31"/>
        <v>8820</v>
      </c>
      <c r="H115" s="34">
        <f t="shared" ref="H115" si="45">H114</f>
        <v>17199</v>
      </c>
      <c r="I115" s="26"/>
      <c r="J115" s="41">
        <f t="shared" si="34"/>
        <v>0</v>
      </c>
      <c r="K115" s="587"/>
      <c r="L115" s="588"/>
      <c r="M115" s="588"/>
      <c r="N115" s="360">
        <v>8713537487443</v>
      </c>
    </row>
    <row r="116" spans="1:14" s="12" customFormat="1" ht="60" customHeight="1" thickBot="1" x14ac:dyDescent="0.3">
      <c r="A116" s="604" t="s">
        <v>308</v>
      </c>
      <c r="B116" s="188" t="s">
        <v>296</v>
      </c>
      <c r="C116" s="182"/>
      <c r="D116" s="189" t="s">
        <v>305</v>
      </c>
      <c r="E116" s="189" t="s">
        <v>149</v>
      </c>
      <c r="F116" s="183"/>
      <c r="G116" s="184">
        <f t="shared" si="31"/>
        <v>9076.5</v>
      </c>
      <c r="H116" s="51">
        <v>17699</v>
      </c>
      <c r="I116" s="57"/>
      <c r="J116" s="50">
        <f t="shared" ref="J116:J120" si="46">+G116*I116</f>
        <v>0</v>
      </c>
      <c r="K116" s="650" t="s">
        <v>309</v>
      </c>
      <c r="L116" s="562"/>
      <c r="M116" s="562"/>
      <c r="N116" s="400" t="s">
        <v>311</v>
      </c>
    </row>
    <row r="117" spans="1:14" s="12" customFormat="1" ht="60" customHeight="1" thickBot="1" x14ac:dyDescent="0.3">
      <c r="A117" s="605"/>
      <c r="B117" s="190" t="s">
        <v>237</v>
      </c>
      <c r="C117" s="185"/>
      <c r="D117" s="189" t="s">
        <v>305</v>
      </c>
      <c r="E117" s="189" t="s">
        <v>149</v>
      </c>
      <c r="F117" s="183"/>
      <c r="G117" s="184">
        <f t="shared" si="31"/>
        <v>9076.5</v>
      </c>
      <c r="H117" s="51">
        <f t="shared" ref="H117" si="47">H116</f>
        <v>17699</v>
      </c>
      <c r="I117" s="186"/>
      <c r="J117" s="187">
        <f t="shared" si="46"/>
        <v>0</v>
      </c>
      <c r="K117" s="651"/>
      <c r="L117" s="564"/>
      <c r="M117" s="564"/>
      <c r="N117" s="359" t="s">
        <v>312</v>
      </c>
    </row>
    <row r="118" spans="1:14" s="12" customFormat="1" ht="60" customHeight="1" thickBot="1" x14ac:dyDescent="0.3">
      <c r="A118" s="605"/>
      <c r="B118" s="188" t="s">
        <v>296</v>
      </c>
      <c r="C118" s="185"/>
      <c r="D118" s="189" t="s">
        <v>306</v>
      </c>
      <c r="E118" s="189" t="s">
        <v>162</v>
      </c>
      <c r="F118" s="183"/>
      <c r="G118" s="184">
        <f t="shared" ref="G118:G119" si="48">CEILING(H118/1.95,0.1)</f>
        <v>9076.5</v>
      </c>
      <c r="H118" s="51">
        <f>H117</f>
        <v>17699</v>
      </c>
      <c r="I118" s="186"/>
      <c r="J118" s="187">
        <f t="shared" ref="J118:J119" si="49">+G118*I118</f>
        <v>0</v>
      </c>
      <c r="K118" s="651"/>
      <c r="L118" s="564"/>
      <c r="M118" s="564"/>
      <c r="N118" s="359" t="s">
        <v>313</v>
      </c>
    </row>
    <row r="119" spans="1:14" ht="60" customHeight="1" thickBot="1" x14ac:dyDescent="0.25">
      <c r="A119" s="605"/>
      <c r="B119" s="190" t="s">
        <v>237</v>
      </c>
      <c r="C119" s="185"/>
      <c r="D119" s="189" t="s">
        <v>306</v>
      </c>
      <c r="E119" s="189" t="s">
        <v>162</v>
      </c>
      <c r="F119" s="183"/>
      <c r="G119" s="184">
        <f t="shared" si="48"/>
        <v>9076.5</v>
      </c>
      <c r="H119" s="49">
        <f>H118</f>
        <v>17699</v>
      </c>
      <c r="I119" s="186"/>
      <c r="J119" s="187">
        <f t="shared" si="49"/>
        <v>0</v>
      </c>
      <c r="K119" s="651"/>
      <c r="L119" s="564"/>
      <c r="M119" s="564"/>
      <c r="N119" s="359" t="s">
        <v>314</v>
      </c>
    </row>
    <row r="120" spans="1:14" s="12" customFormat="1" ht="60" customHeight="1" thickBot="1" x14ac:dyDescent="0.3">
      <c r="A120" s="605"/>
      <c r="B120" s="133" t="s">
        <v>237</v>
      </c>
      <c r="C120" s="185"/>
      <c r="D120" s="189" t="s">
        <v>307</v>
      </c>
      <c r="E120" s="189" t="s">
        <v>304</v>
      </c>
      <c r="F120" s="183"/>
      <c r="G120" s="184">
        <f t="shared" si="31"/>
        <v>9076.5</v>
      </c>
      <c r="H120" s="51">
        <f>H117</f>
        <v>17699</v>
      </c>
      <c r="I120" s="186"/>
      <c r="J120" s="187">
        <f t="shared" si="46"/>
        <v>0</v>
      </c>
      <c r="K120" s="651"/>
      <c r="L120" s="564"/>
      <c r="M120" s="564"/>
      <c r="N120" s="359" t="s">
        <v>315</v>
      </c>
    </row>
    <row r="121" spans="1:14" s="12" customFormat="1" ht="40" customHeight="1" thickBot="1" x14ac:dyDescent="0.3">
      <c r="A121" s="503" t="s">
        <v>293</v>
      </c>
      <c r="B121" s="158" t="s">
        <v>237</v>
      </c>
      <c r="C121" s="159"/>
      <c r="D121" s="159" t="s">
        <v>288</v>
      </c>
      <c r="E121" s="159" t="s">
        <v>162</v>
      </c>
      <c r="F121" s="200"/>
      <c r="G121" s="68">
        <f t="shared" ref="G121:G124" si="50">CEILING(H121/1.95,0.1)</f>
        <v>9486.7000000000007</v>
      </c>
      <c r="H121" s="148">
        <v>18499</v>
      </c>
      <c r="I121" s="161"/>
      <c r="J121" s="162">
        <f t="shared" si="34"/>
        <v>0</v>
      </c>
      <c r="K121" s="561" t="s">
        <v>283</v>
      </c>
      <c r="L121" s="562"/>
      <c r="M121" s="562"/>
      <c r="N121" s="357" t="s">
        <v>284</v>
      </c>
    </row>
    <row r="122" spans="1:14" s="12" customFormat="1" ht="40" customHeight="1" thickBot="1" x14ac:dyDescent="0.3">
      <c r="A122" s="504"/>
      <c r="B122" s="201" t="s">
        <v>237</v>
      </c>
      <c r="C122" s="202"/>
      <c r="D122" s="202" t="s">
        <v>289</v>
      </c>
      <c r="E122" s="202" t="s">
        <v>149</v>
      </c>
      <c r="F122" s="203"/>
      <c r="G122" s="68">
        <f t="shared" si="50"/>
        <v>9486.7000000000007</v>
      </c>
      <c r="H122" s="417">
        <f t="shared" ref="H122:H123" si="51">H121</f>
        <v>18499</v>
      </c>
      <c r="I122" s="163"/>
      <c r="J122" s="164">
        <f t="shared" si="34"/>
        <v>0</v>
      </c>
      <c r="K122" s="563"/>
      <c r="L122" s="564"/>
      <c r="M122" s="564"/>
      <c r="N122" s="359" t="s">
        <v>285</v>
      </c>
    </row>
    <row r="123" spans="1:14" s="12" customFormat="1" ht="40" customHeight="1" thickBot="1" x14ac:dyDescent="0.3">
      <c r="A123" s="504"/>
      <c r="B123" s="201" t="s">
        <v>237</v>
      </c>
      <c r="C123" s="202"/>
      <c r="D123" s="202" t="s">
        <v>290</v>
      </c>
      <c r="E123" s="202" t="s">
        <v>203</v>
      </c>
      <c r="F123" s="203"/>
      <c r="G123" s="68">
        <f t="shared" si="50"/>
        <v>9486.7000000000007</v>
      </c>
      <c r="H123" s="417">
        <f t="shared" si="51"/>
        <v>18499</v>
      </c>
      <c r="I123" s="163"/>
      <c r="J123" s="164">
        <f t="shared" si="34"/>
        <v>0</v>
      </c>
      <c r="K123" s="563"/>
      <c r="L123" s="564"/>
      <c r="M123" s="564"/>
      <c r="N123" s="359" t="s">
        <v>286</v>
      </c>
    </row>
    <row r="124" spans="1:14" ht="40" customHeight="1" thickBot="1" x14ac:dyDescent="0.25">
      <c r="A124" s="505"/>
      <c r="B124" s="204" t="s">
        <v>237</v>
      </c>
      <c r="C124" s="205"/>
      <c r="D124" s="205" t="s">
        <v>291</v>
      </c>
      <c r="E124" s="205" t="s">
        <v>292</v>
      </c>
      <c r="F124" s="154"/>
      <c r="G124" s="68">
        <f t="shared" si="50"/>
        <v>9486.7000000000007</v>
      </c>
      <c r="H124" s="165">
        <f>H122</f>
        <v>18499</v>
      </c>
      <c r="I124" s="163"/>
      <c r="J124" s="164">
        <f t="shared" si="34"/>
        <v>0</v>
      </c>
      <c r="K124" s="565"/>
      <c r="L124" s="566"/>
      <c r="M124" s="566"/>
      <c r="N124" s="360" t="s">
        <v>287</v>
      </c>
    </row>
    <row r="125" spans="1:14" s="12" customFormat="1" ht="52" customHeight="1" thickBot="1" x14ac:dyDescent="0.3">
      <c r="A125" s="605" t="s">
        <v>326</v>
      </c>
      <c r="B125" s="133" t="s">
        <v>296</v>
      </c>
      <c r="C125" s="185"/>
      <c r="D125" s="198" t="s">
        <v>323</v>
      </c>
      <c r="E125" s="198" t="s">
        <v>95</v>
      </c>
      <c r="F125" s="199"/>
      <c r="G125" s="184">
        <f t="shared" si="31"/>
        <v>7948.3</v>
      </c>
      <c r="H125" s="51">
        <v>15499</v>
      </c>
      <c r="I125" s="57"/>
      <c r="J125" s="50">
        <f t="shared" ref="J125:J128" si="52">+G125*I125</f>
        <v>0</v>
      </c>
      <c r="K125" s="650" t="s">
        <v>310</v>
      </c>
      <c r="L125" s="562"/>
      <c r="M125" s="562"/>
      <c r="N125" s="400" t="s">
        <v>316</v>
      </c>
    </row>
    <row r="126" spans="1:14" s="12" customFormat="1" ht="52" customHeight="1" thickBot="1" x14ac:dyDescent="0.3">
      <c r="A126" s="605"/>
      <c r="B126" s="133" t="s">
        <v>237</v>
      </c>
      <c r="C126" s="185"/>
      <c r="D126" s="191" t="s">
        <v>323</v>
      </c>
      <c r="E126" s="191" t="s">
        <v>95</v>
      </c>
      <c r="F126" s="183"/>
      <c r="G126" s="184">
        <f t="shared" si="31"/>
        <v>7948.3</v>
      </c>
      <c r="H126" s="51">
        <f t="shared" ref="H126:H127" si="53">H125</f>
        <v>15499</v>
      </c>
      <c r="I126" s="186"/>
      <c r="J126" s="187">
        <f t="shared" si="52"/>
        <v>0</v>
      </c>
      <c r="K126" s="651"/>
      <c r="L126" s="564"/>
      <c r="M126" s="564"/>
      <c r="N126" s="359" t="s">
        <v>317</v>
      </c>
    </row>
    <row r="127" spans="1:14" s="12" customFormat="1" ht="52" customHeight="1" thickBot="1" x14ac:dyDescent="0.3">
      <c r="A127" s="605"/>
      <c r="B127" s="178" t="s">
        <v>296</v>
      </c>
      <c r="C127" s="185"/>
      <c r="D127" s="191" t="s">
        <v>324</v>
      </c>
      <c r="E127" s="191" t="s">
        <v>94</v>
      </c>
      <c r="F127" s="183"/>
      <c r="G127" s="184">
        <f t="shared" si="31"/>
        <v>7948.3</v>
      </c>
      <c r="H127" s="51">
        <f t="shared" si="53"/>
        <v>15499</v>
      </c>
      <c r="I127" s="186"/>
      <c r="J127" s="187">
        <f t="shared" ref="J127" si="54">+G127*I127</f>
        <v>0</v>
      </c>
      <c r="K127" s="651"/>
      <c r="L127" s="564"/>
      <c r="M127" s="564"/>
      <c r="N127" s="359" t="s">
        <v>318</v>
      </c>
    </row>
    <row r="128" spans="1:14" ht="52" customHeight="1" thickBot="1" x14ac:dyDescent="0.25">
      <c r="A128" s="605"/>
      <c r="B128" s="133" t="s">
        <v>237</v>
      </c>
      <c r="C128" s="185"/>
      <c r="D128" s="191" t="s">
        <v>324</v>
      </c>
      <c r="E128" s="191" t="s">
        <v>94</v>
      </c>
      <c r="F128" s="183"/>
      <c r="G128" s="184">
        <f t="shared" si="31"/>
        <v>7948.3</v>
      </c>
      <c r="H128" s="49">
        <f>H126</f>
        <v>15499</v>
      </c>
      <c r="I128" s="186"/>
      <c r="J128" s="187">
        <f t="shared" si="52"/>
        <v>0</v>
      </c>
      <c r="K128" s="651"/>
      <c r="L128" s="564"/>
      <c r="M128" s="564"/>
      <c r="N128" s="359" t="s">
        <v>319</v>
      </c>
    </row>
    <row r="129" spans="1:14" s="12" customFormat="1" ht="52" customHeight="1" thickBot="1" x14ac:dyDescent="0.3">
      <c r="A129" s="605"/>
      <c r="B129" s="178" t="s">
        <v>296</v>
      </c>
      <c r="C129" s="182"/>
      <c r="D129" s="191" t="s">
        <v>325</v>
      </c>
      <c r="E129" s="191" t="s">
        <v>322</v>
      </c>
      <c r="F129" s="183"/>
      <c r="G129" s="184">
        <f t="shared" ref="G129:G130" si="55">CEILING(H129/1.95,0.1)</f>
        <v>7948.3</v>
      </c>
      <c r="H129" s="51">
        <f>H128</f>
        <v>15499</v>
      </c>
      <c r="I129" s="57"/>
      <c r="J129" s="50">
        <f t="shared" ref="J129:J130" si="56">+G129*I129</f>
        <v>0</v>
      </c>
      <c r="K129" s="651"/>
      <c r="L129" s="564"/>
      <c r="M129" s="564"/>
      <c r="N129" s="359" t="s">
        <v>320</v>
      </c>
    </row>
    <row r="130" spans="1:14" s="12" customFormat="1" ht="52" customHeight="1" thickBot="1" x14ac:dyDescent="0.3">
      <c r="A130" s="605"/>
      <c r="B130" s="133" t="s">
        <v>237</v>
      </c>
      <c r="C130" s="185"/>
      <c r="D130" s="191" t="s">
        <v>325</v>
      </c>
      <c r="E130" s="191" t="s">
        <v>322</v>
      </c>
      <c r="F130" s="183"/>
      <c r="G130" s="184">
        <f t="shared" si="55"/>
        <v>7948.3</v>
      </c>
      <c r="H130" s="51">
        <f t="shared" ref="H130" si="57">H129</f>
        <v>15499</v>
      </c>
      <c r="I130" s="186"/>
      <c r="J130" s="187">
        <f t="shared" si="56"/>
        <v>0</v>
      </c>
      <c r="K130" s="651"/>
      <c r="L130" s="564"/>
      <c r="M130" s="564"/>
      <c r="N130" s="359" t="s">
        <v>321</v>
      </c>
    </row>
    <row r="131" spans="1:14" s="12" customFormat="1" ht="40" customHeight="1" thickBot="1" x14ac:dyDescent="0.3">
      <c r="A131" s="526" t="s">
        <v>53</v>
      </c>
      <c r="B131" s="578" t="s">
        <v>237</v>
      </c>
      <c r="C131" s="8"/>
      <c r="D131" s="8" t="s">
        <v>54</v>
      </c>
      <c r="E131" s="8" t="s">
        <v>36</v>
      </c>
      <c r="F131" s="6"/>
      <c r="G131" s="68">
        <f t="shared" si="31"/>
        <v>7691.8</v>
      </c>
      <c r="H131" s="35">
        <v>14999</v>
      </c>
      <c r="I131" s="25"/>
      <c r="J131" s="40">
        <f t="shared" si="34"/>
        <v>0</v>
      </c>
      <c r="K131" s="520" t="s">
        <v>329</v>
      </c>
      <c r="L131" s="521"/>
      <c r="M131" s="521"/>
      <c r="N131" s="357">
        <v>4050375068149</v>
      </c>
    </row>
    <row r="132" spans="1:14" s="12" customFormat="1" ht="40" customHeight="1" thickBot="1" x14ac:dyDescent="0.3">
      <c r="A132" s="527"/>
      <c r="B132" s="579"/>
      <c r="C132" s="9"/>
      <c r="D132" s="9" t="s">
        <v>55</v>
      </c>
      <c r="E132" s="9" t="s">
        <v>32</v>
      </c>
      <c r="F132"/>
      <c r="G132" s="68">
        <f t="shared" si="31"/>
        <v>7691.8</v>
      </c>
      <c r="H132" s="35">
        <f t="shared" ref="H132:H133" si="58">H131</f>
        <v>14999</v>
      </c>
      <c r="I132" s="27"/>
      <c r="J132" s="42">
        <f t="shared" si="34"/>
        <v>0</v>
      </c>
      <c r="K132" s="522"/>
      <c r="L132" s="523"/>
      <c r="M132" s="523"/>
      <c r="N132" s="359">
        <v>4050375068163</v>
      </c>
    </row>
    <row r="133" spans="1:14" ht="53" customHeight="1" thickBot="1" x14ac:dyDescent="0.25">
      <c r="A133" s="527"/>
      <c r="B133" s="93" t="s">
        <v>239</v>
      </c>
      <c r="C133" s="9"/>
      <c r="D133" s="9" t="s">
        <v>56</v>
      </c>
      <c r="E133" s="9" t="s">
        <v>57</v>
      </c>
      <c r="G133" s="68">
        <f t="shared" si="31"/>
        <v>7691.8</v>
      </c>
      <c r="H133" s="34">
        <f t="shared" si="58"/>
        <v>14999</v>
      </c>
      <c r="I133" s="27"/>
      <c r="J133" s="42">
        <f t="shared" si="34"/>
        <v>0</v>
      </c>
      <c r="K133" s="524" t="s">
        <v>330</v>
      </c>
      <c r="L133" s="525"/>
      <c r="M133" s="525"/>
      <c r="N133" s="360">
        <v>4050375068156</v>
      </c>
    </row>
    <row r="134" spans="1:14" ht="40" customHeight="1" thickBot="1" x14ac:dyDescent="0.25">
      <c r="A134" s="555" t="s">
        <v>137</v>
      </c>
      <c r="B134" s="578" t="s">
        <v>236</v>
      </c>
      <c r="C134" s="8"/>
      <c r="D134" s="8" t="s">
        <v>211</v>
      </c>
      <c r="E134" s="8" t="s">
        <v>213</v>
      </c>
      <c r="F134" s="10"/>
      <c r="G134" s="68">
        <f t="shared" si="31"/>
        <v>5384.2000000000007</v>
      </c>
      <c r="H134" s="33">
        <v>10499</v>
      </c>
      <c r="I134" s="28"/>
      <c r="J134" s="33">
        <f t="shared" si="34"/>
        <v>0</v>
      </c>
      <c r="K134" s="521" t="s">
        <v>331</v>
      </c>
      <c r="L134" s="521"/>
      <c r="M134" s="521"/>
      <c r="N134" s="400">
        <v>8720245022248</v>
      </c>
    </row>
    <row r="135" spans="1:14" ht="40" customHeight="1" thickBot="1" x14ac:dyDescent="0.25">
      <c r="A135" s="592"/>
      <c r="B135" s="579"/>
      <c r="C135" s="9"/>
      <c r="D135" s="9" t="s">
        <v>212</v>
      </c>
      <c r="E135" s="9" t="s">
        <v>191</v>
      </c>
      <c r="F135" s="56"/>
      <c r="G135" s="68">
        <f t="shared" si="31"/>
        <v>5384.2000000000007</v>
      </c>
      <c r="H135" s="47">
        <f>H134</f>
        <v>10499</v>
      </c>
      <c r="I135" s="53"/>
      <c r="J135" s="47">
        <f t="shared" ref="J135:J138" si="59">+G135*I135</f>
        <v>0</v>
      </c>
      <c r="K135" s="523"/>
      <c r="L135" s="523"/>
      <c r="M135" s="523"/>
      <c r="N135" s="359" t="s">
        <v>214</v>
      </c>
    </row>
    <row r="136" spans="1:14" ht="40.5" customHeight="1" thickBot="1" x14ac:dyDescent="0.25">
      <c r="A136" s="592"/>
      <c r="B136" s="579"/>
      <c r="C136" s="9"/>
      <c r="D136" s="9" t="s">
        <v>398</v>
      </c>
      <c r="E136" s="9" t="s">
        <v>34</v>
      </c>
      <c r="F136" s="56"/>
      <c r="G136" s="68">
        <f t="shared" ref="G136" si="60">CEILING(H136/1.95,0.1)</f>
        <v>5384.2000000000007</v>
      </c>
      <c r="H136" s="47">
        <f t="shared" ref="H136:H137" si="61">H134</f>
        <v>10499</v>
      </c>
      <c r="I136" s="53"/>
      <c r="J136" s="47">
        <f t="shared" ref="J136" si="62">+G136*I136</f>
        <v>0</v>
      </c>
      <c r="K136" s="523"/>
      <c r="L136" s="523"/>
      <c r="M136" s="523"/>
      <c r="N136" s="358">
        <v>8718824618029</v>
      </c>
    </row>
    <row r="137" spans="1:14" ht="40.5" customHeight="1" thickBot="1" x14ac:dyDescent="0.25">
      <c r="A137" s="592"/>
      <c r="B137" s="580"/>
      <c r="C137" s="9"/>
      <c r="D137" s="9" t="s">
        <v>146</v>
      </c>
      <c r="E137" s="9" t="s">
        <v>32</v>
      </c>
      <c r="F137" s="56"/>
      <c r="G137" s="68">
        <f t="shared" si="31"/>
        <v>5384.2000000000007</v>
      </c>
      <c r="H137" s="47">
        <f t="shared" si="61"/>
        <v>10499</v>
      </c>
      <c r="I137" s="53"/>
      <c r="J137" s="47">
        <f t="shared" si="59"/>
        <v>0</v>
      </c>
      <c r="K137" s="525"/>
      <c r="L137" s="525"/>
      <c r="M137" s="525"/>
      <c r="N137" s="358" t="s">
        <v>170</v>
      </c>
    </row>
    <row r="138" spans="1:14" ht="46.5" customHeight="1" thickBot="1" x14ac:dyDescent="0.25">
      <c r="A138" s="527" t="s">
        <v>58</v>
      </c>
      <c r="B138" s="578" t="s">
        <v>332</v>
      </c>
      <c r="C138" s="9" t="s">
        <v>59</v>
      </c>
      <c r="D138" s="9" t="s">
        <v>215</v>
      </c>
      <c r="E138" s="9" t="s">
        <v>162</v>
      </c>
      <c r="G138" s="68">
        <f t="shared" si="31"/>
        <v>6666.2000000000007</v>
      </c>
      <c r="H138" s="33">
        <v>12999</v>
      </c>
      <c r="I138" s="25"/>
      <c r="J138" s="33">
        <f t="shared" si="59"/>
        <v>0</v>
      </c>
      <c r="K138" s="583" t="s">
        <v>89</v>
      </c>
      <c r="L138" s="584"/>
      <c r="M138" s="584"/>
      <c r="N138" s="401" t="s">
        <v>218</v>
      </c>
    </row>
    <row r="139" spans="1:14" ht="46.5" customHeight="1" thickBot="1" x14ac:dyDescent="0.25">
      <c r="A139" s="527"/>
      <c r="B139" s="579"/>
      <c r="C139" s="9"/>
      <c r="D139" s="9" t="s">
        <v>216</v>
      </c>
      <c r="E139" s="9" t="s">
        <v>149</v>
      </c>
      <c r="G139" s="68">
        <f t="shared" si="31"/>
        <v>6666.2000000000007</v>
      </c>
      <c r="H139" s="47">
        <f t="shared" ref="H139:H140" si="63">H138</f>
        <v>12999</v>
      </c>
      <c r="I139" s="27"/>
      <c r="J139" s="415">
        <f>+G138*I138</f>
        <v>0</v>
      </c>
      <c r="K139" s="585"/>
      <c r="L139" s="586"/>
      <c r="M139" s="586"/>
      <c r="N139" s="402" t="s">
        <v>219</v>
      </c>
    </row>
    <row r="140" spans="1:14" ht="45" customHeight="1" thickBot="1" x14ac:dyDescent="0.25">
      <c r="A140" s="589"/>
      <c r="B140" s="580"/>
      <c r="C140" s="38" t="s">
        <v>60</v>
      </c>
      <c r="D140" s="9" t="s">
        <v>217</v>
      </c>
      <c r="E140" s="38" t="s">
        <v>191</v>
      </c>
      <c r="F140" s="7"/>
      <c r="G140" s="68">
        <f t="shared" si="31"/>
        <v>6666.2000000000007</v>
      </c>
      <c r="H140" s="34">
        <f t="shared" si="63"/>
        <v>12999</v>
      </c>
      <c r="I140" s="26"/>
      <c r="J140" s="416">
        <f t="shared" si="34"/>
        <v>0</v>
      </c>
      <c r="K140" s="587"/>
      <c r="L140" s="588"/>
      <c r="M140" s="588"/>
      <c r="N140" s="403" t="s">
        <v>220</v>
      </c>
    </row>
    <row r="141" spans="1:14" ht="44.25" customHeight="1" thickBot="1" x14ac:dyDescent="0.3">
      <c r="A141" s="590" t="s">
        <v>61</v>
      </c>
      <c r="B141" s="581" t="s">
        <v>235</v>
      </c>
      <c r="C141" s="8"/>
      <c r="D141" s="8" t="s">
        <v>62</v>
      </c>
      <c r="E141" s="8" t="s">
        <v>36</v>
      </c>
      <c r="F141" s="11"/>
      <c r="G141" s="68">
        <f t="shared" si="31"/>
        <v>5640.6</v>
      </c>
      <c r="H141" s="33">
        <v>10999</v>
      </c>
      <c r="I141" s="25"/>
      <c r="J141" s="43">
        <f t="shared" si="34"/>
        <v>0</v>
      </c>
      <c r="K141" s="583" t="s">
        <v>121</v>
      </c>
      <c r="L141" s="584"/>
      <c r="M141" s="584"/>
      <c r="N141" s="404">
        <v>8713537871198</v>
      </c>
    </row>
    <row r="142" spans="1:14" ht="39" customHeight="1" thickBot="1" x14ac:dyDescent="0.3">
      <c r="A142" s="591"/>
      <c r="B142" s="582"/>
      <c r="C142" s="9" t="s">
        <v>63</v>
      </c>
      <c r="D142" s="37" t="s">
        <v>125</v>
      </c>
      <c r="E142" s="9" t="s">
        <v>32</v>
      </c>
      <c r="F142" s="12"/>
      <c r="G142" s="68">
        <f t="shared" si="31"/>
        <v>5640.6</v>
      </c>
      <c r="H142" s="34">
        <f t="shared" ref="H142" si="64">H141</f>
        <v>10999</v>
      </c>
      <c r="I142" s="27"/>
      <c r="J142" s="45">
        <f t="shared" si="34"/>
        <v>0</v>
      </c>
      <c r="K142" s="585"/>
      <c r="L142" s="586"/>
      <c r="M142" s="586"/>
      <c r="N142" s="405">
        <v>8718824443935</v>
      </c>
    </row>
    <row r="143" spans="1:14" ht="48" customHeight="1" thickBot="1" x14ac:dyDescent="0.25">
      <c r="A143" s="555" t="s">
        <v>82</v>
      </c>
      <c r="B143" s="578" t="s">
        <v>241</v>
      </c>
      <c r="C143" s="21"/>
      <c r="D143" s="21" t="s">
        <v>64</v>
      </c>
      <c r="E143" s="21" t="s">
        <v>32</v>
      </c>
      <c r="F143" s="22"/>
      <c r="G143" s="68">
        <f t="shared" si="31"/>
        <v>7691.8</v>
      </c>
      <c r="H143" s="33">
        <v>14999</v>
      </c>
      <c r="I143" s="25"/>
      <c r="J143" s="43">
        <f t="shared" si="34"/>
        <v>0</v>
      </c>
      <c r="K143" s="583" t="s">
        <v>120</v>
      </c>
      <c r="L143" s="584"/>
      <c r="M143" s="584"/>
      <c r="N143" s="357">
        <v>8713537719261</v>
      </c>
    </row>
    <row r="144" spans="1:14" ht="48" customHeight="1" thickBot="1" x14ac:dyDescent="0.25">
      <c r="A144" s="556"/>
      <c r="B144" s="580"/>
      <c r="C144" s="23"/>
      <c r="D144" s="23" t="s">
        <v>79</v>
      </c>
      <c r="E144" s="23" t="s">
        <v>80</v>
      </c>
      <c r="F144" s="24"/>
      <c r="G144" s="68">
        <f t="shared" si="31"/>
        <v>7691.8</v>
      </c>
      <c r="H144" s="34">
        <f t="shared" ref="H144" si="65">H143</f>
        <v>14999</v>
      </c>
      <c r="I144" s="26"/>
      <c r="J144" s="44">
        <f t="shared" si="34"/>
        <v>0</v>
      </c>
      <c r="K144" s="587"/>
      <c r="L144" s="588"/>
      <c r="M144" s="588"/>
      <c r="N144" s="360">
        <v>8713537719292</v>
      </c>
    </row>
    <row r="145" spans="1:14" ht="39" customHeight="1" thickBot="1" x14ac:dyDescent="0.25">
      <c r="A145" s="569" t="s">
        <v>100</v>
      </c>
      <c r="B145" s="559" t="s">
        <v>240</v>
      </c>
      <c r="C145" s="559"/>
      <c r="D145" s="216" t="s">
        <v>102</v>
      </c>
      <c r="E145" s="216" t="s">
        <v>94</v>
      </c>
      <c r="F145" s="217"/>
      <c r="G145" s="140">
        <f t="shared" si="31"/>
        <v>5640.6</v>
      </c>
      <c r="H145" s="162">
        <v>10999</v>
      </c>
      <c r="I145" s="218"/>
      <c r="J145" s="148">
        <f t="shared" si="34"/>
        <v>0</v>
      </c>
      <c r="K145" s="561" t="s">
        <v>115</v>
      </c>
      <c r="L145" s="562"/>
      <c r="M145" s="562"/>
      <c r="N145" s="406" t="s">
        <v>171</v>
      </c>
    </row>
    <row r="146" spans="1:14" ht="39" customHeight="1" thickBot="1" x14ac:dyDescent="0.25">
      <c r="A146" s="570"/>
      <c r="B146" s="560"/>
      <c r="C146" s="560"/>
      <c r="D146" s="219" t="s">
        <v>103</v>
      </c>
      <c r="E146" s="219" t="s">
        <v>95</v>
      </c>
      <c r="F146" s="220"/>
      <c r="G146" s="140">
        <f t="shared" si="31"/>
        <v>5640.6</v>
      </c>
      <c r="H146" s="221">
        <f t="shared" ref="H146:H149" si="66">H145</f>
        <v>10999</v>
      </c>
      <c r="I146" s="222"/>
      <c r="J146" s="165">
        <f t="shared" si="34"/>
        <v>0</v>
      </c>
      <c r="K146" s="565"/>
      <c r="L146" s="566"/>
      <c r="M146" s="566"/>
      <c r="N146" s="407" t="s">
        <v>172</v>
      </c>
    </row>
    <row r="147" spans="1:14" ht="39" customHeight="1" thickBot="1" x14ac:dyDescent="0.25">
      <c r="A147" s="569" t="s">
        <v>100</v>
      </c>
      <c r="B147" s="559" t="s">
        <v>237</v>
      </c>
      <c r="C147" s="559"/>
      <c r="D147" s="216" t="s">
        <v>102</v>
      </c>
      <c r="E147" s="216" t="s">
        <v>94</v>
      </c>
      <c r="F147" s="217"/>
      <c r="G147" s="140">
        <f t="shared" si="31"/>
        <v>5640.6</v>
      </c>
      <c r="H147" s="162">
        <f t="shared" si="66"/>
        <v>10999</v>
      </c>
      <c r="I147" s="218"/>
      <c r="J147" s="148">
        <f t="shared" ref="J147:J148" si="67">+G147*I147</f>
        <v>0</v>
      </c>
      <c r="K147" s="561" t="s">
        <v>116</v>
      </c>
      <c r="L147" s="562"/>
      <c r="M147" s="562"/>
      <c r="N147" s="357">
        <v>8718824249568</v>
      </c>
    </row>
    <row r="148" spans="1:14" ht="42" customHeight="1" thickBot="1" x14ac:dyDescent="0.25">
      <c r="A148" s="570"/>
      <c r="B148" s="560"/>
      <c r="C148" s="560"/>
      <c r="D148" s="219" t="s">
        <v>103</v>
      </c>
      <c r="E148" s="219" t="s">
        <v>95</v>
      </c>
      <c r="F148" s="220"/>
      <c r="G148" s="140">
        <f t="shared" si="31"/>
        <v>5640.6</v>
      </c>
      <c r="H148" s="221">
        <f t="shared" si="66"/>
        <v>10999</v>
      </c>
      <c r="I148" s="222"/>
      <c r="J148" s="165">
        <f t="shared" si="67"/>
        <v>0</v>
      </c>
      <c r="K148" s="565"/>
      <c r="L148" s="566"/>
      <c r="M148" s="566"/>
      <c r="N148" s="360">
        <v>8718824249599</v>
      </c>
    </row>
    <row r="149" spans="1:14" ht="44" customHeight="1" thickBot="1" x14ac:dyDescent="0.25">
      <c r="A149" s="569" t="s">
        <v>101</v>
      </c>
      <c r="B149" s="567" t="s">
        <v>237</v>
      </c>
      <c r="C149" s="216"/>
      <c r="D149" s="216" t="s">
        <v>104</v>
      </c>
      <c r="E149" s="216" t="s">
        <v>94</v>
      </c>
      <c r="F149" s="217"/>
      <c r="G149" s="140">
        <f t="shared" si="31"/>
        <v>5640.6</v>
      </c>
      <c r="H149" s="162">
        <f t="shared" si="66"/>
        <v>10999</v>
      </c>
      <c r="I149" s="223"/>
      <c r="J149" s="160">
        <f t="shared" si="34"/>
        <v>0</v>
      </c>
      <c r="K149" s="561" t="s">
        <v>116</v>
      </c>
      <c r="L149" s="562"/>
      <c r="M149" s="562"/>
      <c r="N149" s="400">
        <v>8718824249681</v>
      </c>
    </row>
    <row r="150" spans="1:14" ht="38" customHeight="1" thickBot="1" x14ac:dyDescent="0.25">
      <c r="A150" s="571"/>
      <c r="B150" s="603"/>
      <c r="C150" s="224"/>
      <c r="D150" s="224" t="s">
        <v>105</v>
      </c>
      <c r="E150" s="224" t="s">
        <v>95</v>
      </c>
      <c r="F150" s="225"/>
      <c r="G150" s="140">
        <f t="shared" si="31"/>
        <v>5640.6</v>
      </c>
      <c r="H150" s="221">
        <f>H149</f>
        <v>10999</v>
      </c>
      <c r="I150" s="223"/>
      <c r="J150" s="160">
        <f t="shared" si="34"/>
        <v>0</v>
      </c>
      <c r="K150" s="563"/>
      <c r="L150" s="564"/>
      <c r="M150" s="564"/>
      <c r="N150" s="358">
        <v>8718824249711</v>
      </c>
    </row>
    <row r="151" spans="1:14" ht="50" customHeight="1" thickBot="1" x14ac:dyDescent="0.25">
      <c r="A151" s="569" t="s">
        <v>99</v>
      </c>
      <c r="B151" s="567" t="s">
        <v>237</v>
      </c>
      <c r="C151" s="216"/>
      <c r="D151" s="216" t="s">
        <v>96</v>
      </c>
      <c r="E151" s="216" t="s">
        <v>94</v>
      </c>
      <c r="F151" s="601"/>
      <c r="G151" s="140">
        <f t="shared" si="31"/>
        <v>8717.5</v>
      </c>
      <c r="H151" s="226">
        <v>16999</v>
      </c>
      <c r="I151" s="161"/>
      <c r="J151" s="227">
        <f t="shared" ref="J151" si="68">+G151*I151</f>
        <v>0</v>
      </c>
      <c r="K151" s="562" t="s">
        <v>117</v>
      </c>
      <c r="L151" s="562"/>
      <c r="M151" s="562"/>
      <c r="N151" s="357">
        <v>8718824249797</v>
      </c>
    </row>
    <row r="152" spans="1:14" ht="48" customHeight="1" thickBot="1" x14ac:dyDescent="0.25">
      <c r="A152" s="570"/>
      <c r="B152" s="603"/>
      <c r="C152" s="219"/>
      <c r="D152" s="219" t="s">
        <v>98</v>
      </c>
      <c r="E152" s="219" t="s">
        <v>95</v>
      </c>
      <c r="F152" s="602"/>
      <c r="G152" s="140">
        <f t="shared" ref="G152:G185" si="69">CEILING(H152/1.95,0.1)</f>
        <v>8717.5</v>
      </c>
      <c r="H152" s="228">
        <f t="shared" ref="H152" si="70">H151</f>
        <v>16999</v>
      </c>
      <c r="I152" s="229"/>
      <c r="J152" s="230">
        <f t="shared" si="34"/>
        <v>0</v>
      </c>
      <c r="K152" s="566"/>
      <c r="L152" s="566"/>
      <c r="M152" s="566"/>
      <c r="N152" s="360">
        <v>8718824249827</v>
      </c>
    </row>
    <row r="153" spans="1:14" ht="34" customHeight="1" thickBot="1" x14ac:dyDescent="0.25">
      <c r="A153" s="569" t="s">
        <v>159</v>
      </c>
      <c r="B153" s="559" t="s">
        <v>240</v>
      </c>
      <c r="C153" s="559"/>
      <c r="D153" s="216" t="s">
        <v>157</v>
      </c>
      <c r="E153" s="216" t="s">
        <v>94</v>
      </c>
      <c r="F153" s="217"/>
      <c r="G153" s="140">
        <f t="shared" si="69"/>
        <v>9999.5</v>
      </c>
      <c r="H153" s="231">
        <v>19499</v>
      </c>
      <c r="I153" s="218"/>
      <c r="J153" s="148">
        <f t="shared" ref="J153:J156" si="71">+G153*I153</f>
        <v>0</v>
      </c>
      <c r="K153" s="561" t="s">
        <v>160</v>
      </c>
      <c r="L153" s="562"/>
      <c r="M153" s="562"/>
      <c r="N153" s="408" t="s">
        <v>221</v>
      </c>
    </row>
    <row r="154" spans="1:14" ht="30" customHeight="1" thickBot="1" x14ac:dyDescent="0.25">
      <c r="A154" s="571"/>
      <c r="B154" s="560"/>
      <c r="C154" s="560"/>
      <c r="D154" s="219" t="s">
        <v>158</v>
      </c>
      <c r="E154" s="219" t="s">
        <v>95</v>
      </c>
      <c r="F154" s="220"/>
      <c r="G154" s="140">
        <f t="shared" si="69"/>
        <v>9999.5</v>
      </c>
      <c r="H154" s="232">
        <f t="shared" ref="H154:H156" si="72">H153</f>
        <v>19499</v>
      </c>
      <c r="I154" s="222"/>
      <c r="J154" s="165">
        <f t="shared" si="71"/>
        <v>0</v>
      </c>
      <c r="K154" s="565"/>
      <c r="L154" s="566"/>
      <c r="M154" s="566"/>
      <c r="N154" s="409" t="s">
        <v>223</v>
      </c>
    </row>
    <row r="155" spans="1:14" ht="28" customHeight="1" thickBot="1" x14ac:dyDescent="0.25">
      <c r="A155" s="571"/>
      <c r="B155" s="559" t="s">
        <v>237</v>
      </c>
      <c r="C155" s="559"/>
      <c r="D155" s="216" t="s">
        <v>157</v>
      </c>
      <c r="E155" s="216" t="s">
        <v>94</v>
      </c>
      <c r="F155" s="217"/>
      <c r="G155" s="140">
        <f t="shared" si="69"/>
        <v>9999.5</v>
      </c>
      <c r="H155" s="233">
        <f t="shared" si="72"/>
        <v>19499</v>
      </c>
      <c r="I155" s="218"/>
      <c r="J155" s="148">
        <f t="shared" si="71"/>
        <v>0</v>
      </c>
      <c r="K155" s="561" t="s">
        <v>161</v>
      </c>
      <c r="L155" s="562"/>
      <c r="M155" s="562"/>
      <c r="N155" s="410" t="s">
        <v>222</v>
      </c>
    </row>
    <row r="156" spans="1:14" ht="32" customHeight="1" thickBot="1" x14ac:dyDescent="0.25">
      <c r="A156" s="570"/>
      <c r="B156" s="560"/>
      <c r="C156" s="560"/>
      <c r="D156" s="219" t="s">
        <v>158</v>
      </c>
      <c r="E156" s="219" t="s">
        <v>95</v>
      </c>
      <c r="F156" s="220"/>
      <c r="G156" s="140">
        <f t="shared" si="69"/>
        <v>9999.5</v>
      </c>
      <c r="H156" s="233">
        <f t="shared" si="72"/>
        <v>19499</v>
      </c>
      <c r="I156" s="222"/>
      <c r="J156" s="165">
        <f t="shared" si="71"/>
        <v>0</v>
      </c>
      <c r="K156" s="565"/>
      <c r="L156" s="566"/>
      <c r="M156" s="566"/>
      <c r="N156" s="411" t="s">
        <v>224</v>
      </c>
    </row>
    <row r="157" spans="1:14" ht="33" customHeight="1" thickBot="1" x14ac:dyDescent="0.25">
      <c r="A157" s="569" t="s">
        <v>244</v>
      </c>
      <c r="B157" s="567" t="s">
        <v>240</v>
      </c>
      <c r="C157" s="567"/>
      <c r="D157" s="234" t="s">
        <v>245</v>
      </c>
      <c r="E157" s="234" t="s">
        <v>149</v>
      </c>
      <c r="F157" s="610"/>
      <c r="G157" s="140">
        <f t="shared" si="69"/>
        <v>8461.1</v>
      </c>
      <c r="H157" s="231">
        <v>16499</v>
      </c>
      <c r="I157" s="235"/>
      <c r="J157" s="236">
        <f t="shared" ref="J157:J185" si="73">+G157*I157</f>
        <v>0</v>
      </c>
      <c r="K157" s="550" t="s">
        <v>118</v>
      </c>
      <c r="L157" s="551"/>
      <c r="M157" s="551"/>
      <c r="N157" s="412" t="s">
        <v>253</v>
      </c>
    </row>
    <row r="158" spans="1:14" ht="35" customHeight="1" thickBot="1" x14ac:dyDescent="0.25">
      <c r="A158" s="571"/>
      <c r="B158" s="549"/>
      <c r="C158" s="549"/>
      <c r="D158" s="234" t="s">
        <v>246</v>
      </c>
      <c r="E158" s="237" t="s">
        <v>162</v>
      </c>
      <c r="F158" s="611"/>
      <c r="G158" s="140">
        <f t="shared" si="69"/>
        <v>8461.1</v>
      </c>
      <c r="H158" s="232">
        <f>H157</f>
        <v>16499</v>
      </c>
      <c r="I158" s="235"/>
      <c r="J158" s="236">
        <f t="shared" ref="J158" si="74">+G158*I158</f>
        <v>0</v>
      </c>
      <c r="K158" s="550" t="s">
        <v>118</v>
      </c>
      <c r="L158" s="551"/>
      <c r="M158" s="551"/>
      <c r="N158" s="402" t="s">
        <v>252</v>
      </c>
    </row>
    <row r="159" spans="1:14" ht="35" customHeight="1" thickBot="1" x14ac:dyDescent="0.25">
      <c r="A159" s="571"/>
      <c r="B159" s="568"/>
      <c r="C159" s="568"/>
      <c r="D159" s="234" t="s">
        <v>249</v>
      </c>
      <c r="E159" s="237" t="s">
        <v>247</v>
      </c>
      <c r="F159" s="611"/>
      <c r="G159" s="140">
        <f t="shared" si="69"/>
        <v>8461.1</v>
      </c>
      <c r="H159" s="232">
        <f t="shared" ref="H159:H161" si="75">H157</f>
        <v>16499</v>
      </c>
      <c r="I159" s="235"/>
      <c r="J159" s="236">
        <f t="shared" si="73"/>
        <v>0</v>
      </c>
      <c r="K159" s="550" t="s">
        <v>118</v>
      </c>
      <c r="L159" s="551"/>
      <c r="M159" s="551"/>
      <c r="N159" s="402" t="s">
        <v>254</v>
      </c>
    </row>
    <row r="160" spans="1:14" ht="28" customHeight="1" thickBot="1" x14ac:dyDescent="0.25">
      <c r="A160" s="571"/>
      <c r="B160" s="201"/>
      <c r="C160" s="201"/>
      <c r="D160" s="234" t="s">
        <v>245</v>
      </c>
      <c r="E160" s="234" t="s">
        <v>149</v>
      </c>
      <c r="F160" s="611"/>
      <c r="G160" s="140">
        <f t="shared" si="69"/>
        <v>8461.1</v>
      </c>
      <c r="H160" s="233">
        <f t="shared" si="75"/>
        <v>16499</v>
      </c>
      <c r="I160" s="143"/>
      <c r="J160" s="233">
        <f t="shared" ref="J160" si="76">+G160*I160</f>
        <v>0</v>
      </c>
      <c r="K160" s="179"/>
      <c r="L160" s="180"/>
      <c r="M160" s="180"/>
      <c r="N160" s="413">
        <v>8720245243049</v>
      </c>
    </row>
    <row r="161" spans="1:14" ht="28" customHeight="1" thickBot="1" x14ac:dyDescent="0.25">
      <c r="A161" s="571"/>
      <c r="B161" s="549" t="s">
        <v>237</v>
      </c>
      <c r="C161" s="549"/>
      <c r="D161" s="234" t="s">
        <v>246</v>
      </c>
      <c r="E161" s="237" t="s">
        <v>162</v>
      </c>
      <c r="F161" s="611"/>
      <c r="G161" s="140">
        <f t="shared" si="69"/>
        <v>8461.1</v>
      </c>
      <c r="H161" s="233">
        <f t="shared" si="75"/>
        <v>16499</v>
      </c>
      <c r="I161" s="143"/>
      <c r="J161" s="233">
        <f t="shared" si="73"/>
        <v>0</v>
      </c>
      <c r="K161" s="561" t="s">
        <v>119</v>
      </c>
      <c r="L161" s="562"/>
      <c r="M161" s="562"/>
      <c r="N161" s="402" t="s">
        <v>255</v>
      </c>
    </row>
    <row r="162" spans="1:14" ht="17" thickBot="1" x14ac:dyDescent="0.25">
      <c r="A162" s="571"/>
      <c r="B162" s="549"/>
      <c r="C162" s="549"/>
      <c r="D162" s="234" t="s">
        <v>248</v>
      </c>
      <c r="E162" s="139" t="s">
        <v>251</v>
      </c>
      <c r="F162" s="611"/>
      <c r="G162" s="140">
        <f t="shared" si="69"/>
        <v>8461.1</v>
      </c>
      <c r="H162" s="233">
        <f t="shared" ref="H162:H163" si="77">H161</f>
        <v>16499</v>
      </c>
      <c r="I162" s="143"/>
      <c r="J162" s="233">
        <f t="shared" si="73"/>
        <v>0</v>
      </c>
      <c r="K162" s="563"/>
      <c r="L162" s="564"/>
      <c r="M162" s="564"/>
      <c r="N162" s="402" t="s">
        <v>256</v>
      </c>
    </row>
    <row r="163" spans="1:14" ht="17" thickBot="1" x14ac:dyDescent="0.25">
      <c r="A163" s="571"/>
      <c r="B163" s="549"/>
      <c r="C163" s="549"/>
      <c r="D163" s="147" t="s">
        <v>250</v>
      </c>
      <c r="E163" s="139" t="s">
        <v>90</v>
      </c>
      <c r="F163" s="611"/>
      <c r="G163" s="140">
        <f t="shared" si="69"/>
        <v>8461.1</v>
      </c>
      <c r="H163" s="233">
        <f t="shared" si="77"/>
        <v>16499</v>
      </c>
      <c r="I163" s="143"/>
      <c r="J163" s="233">
        <f t="shared" si="73"/>
        <v>0</v>
      </c>
      <c r="K163" s="565"/>
      <c r="L163" s="566"/>
      <c r="M163" s="566"/>
      <c r="N163" s="414" t="s">
        <v>257</v>
      </c>
    </row>
    <row r="164" spans="1:14" ht="33" customHeight="1" thickBot="1" x14ac:dyDescent="0.25">
      <c r="A164" s="604" t="s">
        <v>336</v>
      </c>
      <c r="B164" s="598" t="s">
        <v>296</v>
      </c>
      <c r="C164" s="598"/>
      <c r="D164" s="112" t="s">
        <v>333</v>
      </c>
      <c r="E164" s="112" t="s">
        <v>149</v>
      </c>
      <c r="F164" s="607"/>
      <c r="G164" s="184">
        <f t="shared" ref="G164:G183" si="78">CEILING(H164/1.95,0.1)</f>
        <v>6409.8</v>
      </c>
      <c r="H164" s="109">
        <v>12499</v>
      </c>
      <c r="I164" s="213"/>
      <c r="J164" s="209">
        <f t="shared" ref="J164:J183" si="79">+G164*I164</f>
        <v>0</v>
      </c>
      <c r="K164" s="595" t="s">
        <v>337</v>
      </c>
      <c r="L164" s="595"/>
      <c r="M164" s="595"/>
      <c r="N164" s="348">
        <v>7798164845133</v>
      </c>
    </row>
    <row r="165" spans="1:14" ht="35" customHeight="1" thickBot="1" x14ac:dyDescent="0.25">
      <c r="A165" s="605"/>
      <c r="B165" s="599"/>
      <c r="C165" s="599"/>
      <c r="D165" s="112" t="s">
        <v>334</v>
      </c>
      <c r="E165" s="113" t="s">
        <v>292</v>
      </c>
      <c r="F165" s="608"/>
      <c r="G165" s="184">
        <f t="shared" si="78"/>
        <v>6409.8</v>
      </c>
      <c r="H165" s="206">
        <f>H164</f>
        <v>12499</v>
      </c>
      <c r="I165" s="111"/>
      <c r="J165" s="211">
        <f t="shared" si="79"/>
        <v>0</v>
      </c>
      <c r="K165" s="596"/>
      <c r="L165" s="596"/>
      <c r="M165" s="596"/>
      <c r="N165" s="341">
        <v>7798164845157</v>
      </c>
    </row>
    <row r="166" spans="1:14" ht="35" customHeight="1" thickBot="1" x14ac:dyDescent="0.25">
      <c r="A166" s="605"/>
      <c r="B166" s="600"/>
      <c r="C166" s="600"/>
      <c r="D166" s="112" t="s">
        <v>335</v>
      </c>
      <c r="E166" s="113" t="s">
        <v>162</v>
      </c>
      <c r="F166" s="608"/>
      <c r="G166" s="184">
        <f t="shared" si="78"/>
        <v>6409.8</v>
      </c>
      <c r="H166" s="206">
        <f t="shared" ref="H166:H168" si="80">H164</f>
        <v>12499</v>
      </c>
      <c r="I166" s="111"/>
      <c r="J166" s="211">
        <f t="shared" si="79"/>
        <v>0</v>
      </c>
      <c r="K166" s="596"/>
      <c r="L166" s="596"/>
      <c r="M166" s="596"/>
      <c r="N166" s="341">
        <v>7798164845171</v>
      </c>
    </row>
    <row r="167" spans="1:14" ht="30" customHeight="1" thickBot="1" x14ac:dyDescent="0.25">
      <c r="A167" s="605"/>
      <c r="B167" s="593" t="s">
        <v>237</v>
      </c>
      <c r="C167" s="133"/>
      <c r="D167" s="112" t="s">
        <v>333</v>
      </c>
      <c r="E167" s="112" t="s">
        <v>149</v>
      </c>
      <c r="F167" s="608"/>
      <c r="G167" s="184">
        <f t="shared" si="78"/>
        <v>6409.8</v>
      </c>
      <c r="H167" s="110">
        <f t="shared" si="80"/>
        <v>12499</v>
      </c>
      <c r="I167" s="111"/>
      <c r="J167" s="211">
        <f t="shared" si="79"/>
        <v>0</v>
      </c>
      <c r="K167" s="596"/>
      <c r="L167" s="596"/>
      <c r="M167" s="596"/>
      <c r="N167" s="341">
        <v>7798164845140</v>
      </c>
    </row>
    <row r="168" spans="1:14" ht="30" customHeight="1" thickBot="1" x14ac:dyDescent="0.25">
      <c r="A168" s="605"/>
      <c r="B168" s="599"/>
      <c r="C168" s="133"/>
      <c r="D168" s="112" t="s">
        <v>334</v>
      </c>
      <c r="E168" s="113" t="s">
        <v>292</v>
      </c>
      <c r="F168" s="608"/>
      <c r="G168" s="184">
        <f t="shared" si="78"/>
        <v>6409.8</v>
      </c>
      <c r="H168" s="110">
        <f t="shared" si="80"/>
        <v>12499</v>
      </c>
      <c r="I168" s="111"/>
      <c r="J168" s="211">
        <f t="shared" si="79"/>
        <v>0</v>
      </c>
      <c r="K168" s="596"/>
      <c r="L168" s="596"/>
      <c r="M168" s="596"/>
      <c r="N168" s="341">
        <v>7798164845164</v>
      </c>
    </row>
    <row r="169" spans="1:14" ht="30" customHeight="1" thickBot="1" x14ac:dyDescent="0.25">
      <c r="A169" s="606"/>
      <c r="B169" s="594"/>
      <c r="C169" s="181"/>
      <c r="D169" s="214" t="s">
        <v>335</v>
      </c>
      <c r="E169" s="215" t="s">
        <v>162</v>
      </c>
      <c r="F169" s="609"/>
      <c r="G169" s="184">
        <f t="shared" si="78"/>
        <v>6409.8</v>
      </c>
      <c r="H169" s="110">
        <f t="shared" ref="H169" si="81">H168</f>
        <v>12499</v>
      </c>
      <c r="I169" s="111"/>
      <c r="J169" s="211">
        <f t="shared" si="79"/>
        <v>0</v>
      </c>
      <c r="K169" s="597"/>
      <c r="L169" s="597"/>
      <c r="M169" s="597"/>
      <c r="N169" s="349">
        <v>7798164845188</v>
      </c>
    </row>
    <row r="170" spans="1:14" ht="33" customHeight="1" thickBot="1" x14ac:dyDescent="0.25">
      <c r="A170" s="604" t="s">
        <v>338</v>
      </c>
      <c r="B170" s="598" t="s">
        <v>296</v>
      </c>
      <c r="C170" s="598"/>
      <c r="D170" s="112" t="s">
        <v>339</v>
      </c>
      <c r="E170" s="112" t="s">
        <v>95</v>
      </c>
      <c r="F170" s="238"/>
      <c r="G170" s="184">
        <f t="shared" si="78"/>
        <v>4614.9000000000005</v>
      </c>
      <c r="H170" s="109">
        <v>8999</v>
      </c>
      <c r="I170" s="208"/>
      <c r="J170" s="184">
        <f t="shared" si="79"/>
        <v>0</v>
      </c>
      <c r="K170" s="595" t="s">
        <v>343</v>
      </c>
      <c r="L170" s="595"/>
      <c r="M170" s="595"/>
      <c r="N170" s="347">
        <v>7798164845065</v>
      </c>
    </row>
    <row r="171" spans="1:14" ht="35" customHeight="1" thickBot="1" x14ac:dyDescent="0.25">
      <c r="A171" s="605"/>
      <c r="B171" s="599"/>
      <c r="C171" s="599"/>
      <c r="D171" s="112" t="s">
        <v>340</v>
      </c>
      <c r="E171" s="113" t="s">
        <v>342</v>
      </c>
      <c r="F171" s="238"/>
      <c r="G171" s="184">
        <f t="shared" si="78"/>
        <v>4614.9000000000005</v>
      </c>
      <c r="H171" s="206">
        <f>H170</f>
        <v>8999</v>
      </c>
      <c r="I171" s="210"/>
      <c r="J171" s="239">
        <f t="shared" si="79"/>
        <v>0</v>
      </c>
      <c r="K171" s="596"/>
      <c r="L171" s="596"/>
      <c r="M171" s="596"/>
      <c r="N171" s="341" t="s">
        <v>344</v>
      </c>
    </row>
    <row r="172" spans="1:14" ht="35" customHeight="1" thickBot="1" x14ac:dyDescent="0.25">
      <c r="A172" s="605"/>
      <c r="B172" s="600"/>
      <c r="C172" s="600"/>
      <c r="D172" s="214" t="s">
        <v>341</v>
      </c>
      <c r="E172" s="113" t="s">
        <v>94</v>
      </c>
      <c r="F172" s="238"/>
      <c r="G172" s="184">
        <f t="shared" si="78"/>
        <v>4614.9000000000005</v>
      </c>
      <c r="H172" s="206">
        <f t="shared" ref="H172:H174" si="82">H170</f>
        <v>8999</v>
      </c>
      <c r="I172" s="210"/>
      <c r="J172" s="239">
        <f t="shared" si="79"/>
        <v>0</v>
      </c>
      <c r="K172" s="596"/>
      <c r="L172" s="596"/>
      <c r="M172" s="596"/>
      <c r="N172" s="341">
        <v>7798164845096</v>
      </c>
    </row>
    <row r="173" spans="1:14" ht="28" customHeight="1" thickBot="1" x14ac:dyDescent="0.25">
      <c r="A173" s="605"/>
      <c r="B173" s="593" t="s">
        <v>237</v>
      </c>
      <c r="C173" s="133"/>
      <c r="D173" s="112" t="s">
        <v>339</v>
      </c>
      <c r="E173" s="112" t="s">
        <v>95</v>
      </c>
      <c r="F173" s="238"/>
      <c r="G173" s="184">
        <f t="shared" si="78"/>
        <v>4614.9000000000005</v>
      </c>
      <c r="H173" s="110">
        <f t="shared" si="82"/>
        <v>8999</v>
      </c>
      <c r="I173" s="210"/>
      <c r="J173" s="239">
        <f t="shared" si="79"/>
        <v>0</v>
      </c>
      <c r="K173" s="596"/>
      <c r="L173" s="596"/>
      <c r="M173" s="596"/>
      <c r="N173" s="341">
        <v>7798164845072</v>
      </c>
    </row>
    <row r="174" spans="1:14" ht="28" customHeight="1" thickBot="1" x14ac:dyDescent="0.25">
      <c r="A174" s="606"/>
      <c r="B174" s="594"/>
      <c r="C174" s="133"/>
      <c r="D174" s="214" t="s">
        <v>341</v>
      </c>
      <c r="E174" s="113" t="s">
        <v>94</v>
      </c>
      <c r="F174" s="238"/>
      <c r="G174" s="184">
        <f t="shared" si="78"/>
        <v>4614.9000000000005</v>
      </c>
      <c r="H174" s="110">
        <f t="shared" si="82"/>
        <v>8999</v>
      </c>
      <c r="I174" s="212"/>
      <c r="J174" s="240">
        <f t="shared" si="79"/>
        <v>0</v>
      </c>
      <c r="K174" s="597"/>
      <c r="L174" s="597"/>
      <c r="M174" s="597"/>
      <c r="N174" s="350">
        <v>7798164845089</v>
      </c>
    </row>
    <row r="175" spans="1:14" ht="39" customHeight="1" thickBot="1" x14ac:dyDescent="0.25">
      <c r="A175" s="572" t="s">
        <v>378</v>
      </c>
      <c r="B175" s="613" t="s">
        <v>380</v>
      </c>
      <c r="C175" s="613"/>
      <c r="D175" s="293" t="s">
        <v>381</v>
      </c>
      <c r="E175" s="294" t="s">
        <v>387</v>
      </c>
      <c r="F175" s="295"/>
      <c r="G175" s="296">
        <f t="shared" si="78"/>
        <v>6409.8</v>
      </c>
      <c r="H175" s="297">
        <v>12499</v>
      </c>
      <c r="I175" s="298"/>
      <c r="J175" s="299">
        <f t="shared" si="79"/>
        <v>0</v>
      </c>
      <c r="K175" s="545" t="s">
        <v>391</v>
      </c>
      <c r="L175" s="546"/>
      <c r="M175" s="546"/>
      <c r="N175" s="352">
        <v>7798164845256</v>
      </c>
    </row>
    <row r="176" spans="1:14" ht="39" customHeight="1" thickBot="1" x14ac:dyDescent="0.25">
      <c r="A176" s="612"/>
      <c r="B176" s="614"/>
      <c r="C176" s="614"/>
      <c r="D176" s="293" t="s">
        <v>382</v>
      </c>
      <c r="E176" s="300" t="s">
        <v>388</v>
      </c>
      <c r="F176" s="301"/>
      <c r="G176" s="296">
        <f t="shared" si="78"/>
        <v>6409.8</v>
      </c>
      <c r="H176" s="302">
        <f t="shared" ref="H176:H178" si="83">H175</f>
        <v>12499</v>
      </c>
      <c r="I176" s="303"/>
      <c r="J176" s="304">
        <f t="shared" si="79"/>
        <v>0</v>
      </c>
      <c r="K176" s="547"/>
      <c r="L176" s="548"/>
      <c r="M176" s="548"/>
      <c r="N176" s="353">
        <v>7798164845263</v>
      </c>
    </row>
    <row r="177" spans="1:14" ht="39" customHeight="1" thickBot="1" x14ac:dyDescent="0.25">
      <c r="A177" s="572" t="s">
        <v>379</v>
      </c>
      <c r="B177" s="613" t="s">
        <v>296</v>
      </c>
      <c r="C177" s="613"/>
      <c r="D177" s="293" t="s">
        <v>383</v>
      </c>
      <c r="E177" s="294" t="s">
        <v>387</v>
      </c>
      <c r="F177" s="295"/>
      <c r="G177" s="296">
        <f t="shared" si="78"/>
        <v>7179</v>
      </c>
      <c r="H177" s="297">
        <v>13999</v>
      </c>
      <c r="I177" s="298"/>
      <c r="J177" s="299">
        <f t="shared" si="79"/>
        <v>0</v>
      </c>
      <c r="K177" s="545" t="s">
        <v>392</v>
      </c>
      <c r="L177" s="546"/>
      <c r="M177" s="546"/>
      <c r="N177" s="351">
        <v>7798164845270</v>
      </c>
    </row>
    <row r="178" spans="1:14" ht="42" customHeight="1" thickBot="1" x14ac:dyDescent="0.25">
      <c r="A178" s="612"/>
      <c r="B178" s="614"/>
      <c r="C178" s="614"/>
      <c r="D178" s="293" t="s">
        <v>384</v>
      </c>
      <c r="E178" s="305" t="s">
        <v>388</v>
      </c>
      <c r="F178" s="301"/>
      <c r="G178" s="296">
        <f t="shared" si="78"/>
        <v>7179</v>
      </c>
      <c r="H178" s="302">
        <f t="shared" si="83"/>
        <v>13999</v>
      </c>
      <c r="I178" s="303"/>
      <c r="J178" s="304">
        <f t="shared" si="79"/>
        <v>0</v>
      </c>
      <c r="K178" s="547"/>
      <c r="L178" s="548"/>
      <c r="M178" s="548"/>
      <c r="N178" s="354">
        <v>7798164845287</v>
      </c>
    </row>
    <row r="179" spans="1:14" ht="55" customHeight="1" thickBot="1" x14ac:dyDescent="0.25">
      <c r="A179" s="572" t="s">
        <v>379</v>
      </c>
      <c r="B179" s="574" t="s">
        <v>237</v>
      </c>
      <c r="C179" s="293"/>
      <c r="D179" s="293" t="s">
        <v>385</v>
      </c>
      <c r="E179" s="294" t="s">
        <v>389</v>
      </c>
      <c r="F179" s="295"/>
      <c r="G179" s="296">
        <f t="shared" si="78"/>
        <v>8461.1</v>
      </c>
      <c r="H179" s="297">
        <v>16499</v>
      </c>
      <c r="I179" s="306"/>
      <c r="J179" s="307">
        <f t="shared" si="79"/>
        <v>0</v>
      </c>
      <c r="K179" s="545" t="s">
        <v>393</v>
      </c>
      <c r="L179" s="546"/>
      <c r="M179" s="546"/>
      <c r="N179" s="352">
        <v>7798164845119</v>
      </c>
    </row>
    <row r="180" spans="1:14" ht="55" customHeight="1" thickBot="1" x14ac:dyDescent="0.25">
      <c r="A180" s="573"/>
      <c r="B180" s="575"/>
      <c r="C180" s="308"/>
      <c r="D180" s="293" t="s">
        <v>386</v>
      </c>
      <c r="E180" s="300" t="s">
        <v>390</v>
      </c>
      <c r="F180" s="309"/>
      <c r="G180" s="296">
        <f t="shared" si="78"/>
        <v>8461.1</v>
      </c>
      <c r="H180" s="461">
        <f>H179</f>
        <v>16499</v>
      </c>
      <c r="I180" s="306"/>
      <c r="J180" s="307">
        <f t="shared" si="79"/>
        <v>0</v>
      </c>
      <c r="K180" s="576"/>
      <c r="L180" s="577"/>
      <c r="M180" s="577"/>
      <c r="N180" s="354">
        <v>7798164845126</v>
      </c>
    </row>
    <row r="181" spans="1:14" ht="35" customHeight="1" thickBot="1" x14ac:dyDescent="0.25">
      <c r="A181" s="491" t="s">
        <v>439</v>
      </c>
      <c r="B181" s="494" t="s">
        <v>237</v>
      </c>
      <c r="C181" s="473"/>
      <c r="D181" s="474" t="s">
        <v>440</v>
      </c>
      <c r="E181" s="474" t="s">
        <v>94</v>
      </c>
      <c r="F181" s="475"/>
      <c r="G181" s="462">
        <f t="shared" si="78"/>
        <v>15384.2</v>
      </c>
      <c r="H181" s="476">
        <v>29999</v>
      </c>
      <c r="I181" s="477"/>
      <c r="J181" s="478">
        <f t="shared" si="79"/>
        <v>0</v>
      </c>
      <c r="K181" s="497" t="s">
        <v>447</v>
      </c>
      <c r="L181" s="498"/>
      <c r="M181" s="498"/>
      <c r="N181" s="488" t="s">
        <v>444</v>
      </c>
    </row>
    <row r="182" spans="1:14" ht="35" customHeight="1" thickBot="1" x14ac:dyDescent="0.25">
      <c r="A182" s="492"/>
      <c r="B182" s="495"/>
      <c r="C182" s="479"/>
      <c r="D182" s="466" t="s">
        <v>441</v>
      </c>
      <c r="E182" s="466" t="s">
        <v>95</v>
      </c>
      <c r="F182" s="480"/>
      <c r="G182" s="462">
        <f t="shared" si="78"/>
        <v>15384.2</v>
      </c>
      <c r="H182" s="463">
        <f>H181</f>
        <v>29999</v>
      </c>
      <c r="I182" s="464"/>
      <c r="J182" s="465">
        <f t="shared" si="79"/>
        <v>0</v>
      </c>
      <c r="K182" s="499"/>
      <c r="L182" s="500"/>
      <c r="M182" s="500"/>
      <c r="N182" s="489" t="s">
        <v>445</v>
      </c>
    </row>
    <row r="183" spans="1:14" ht="35" customHeight="1" thickBot="1" x14ac:dyDescent="0.25">
      <c r="A183" s="493"/>
      <c r="B183" s="496"/>
      <c r="C183" s="481"/>
      <c r="D183" s="482" t="s">
        <v>442</v>
      </c>
      <c r="E183" s="482" t="s">
        <v>443</v>
      </c>
      <c r="F183" s="483"/>
      <c r="G183" s="484">
        <f t="shared" si="78"/>
        <v>15384.2</v>
      </c>
      <c r="H183" s="485">
        <f>H182</f>
        <v>29999</v>
      </c>
      <c r="I183" s="486"/>
      <c r="J183" s="487">
        <f t="shared" si="79"/>
        <v>0</v>
      </c>
      <c r="K183" s="501"/>
      <c r="L183" s="502"/>
      <c r="M183" s="502"/>
      <c r="N183" s="490" t="s">
        <v>446</v>
      </c>
    </row>
    <row r="184" spans="1:14" ht="33" customHeight="1" thickBot="1" x14ac:dyDescent="0.25">
      <c r="A184" s="557" t="s">
        <v>147</v>
      </c>
      <c r="B184" s="469" t="s">
        <v>239</v>
      </c>
      <c r="C184" s="469"/>
      <c r="D184" s="470" t="s">
        <v>148</v>
      </c>
      <c r="E184" s="470" t="s">
        <v>149</v>
      </c>
      <c r="F184" s="471"/>
      <c r="G184" s="472">
        <f t="shared" si="69"/>
        <v>12307.2</v>
      </c>
      <c r="H184" s="115">
        <v>23999</v>
      </c>
      <c r="I184" s="207"/>
      <c r="J184" s="115">
        <f t="shared" si="73"/>
        <v>0</v>
      </c>
      <c r="K184" s="499" t="s">
        <v>150</v>
      </c>
      <c r="L184" s="500"/>
      <c r="M184" s="500"/>
      <c r="N184" s="467">
        <v>8718824621135</v>
      </c>
    </row>
    <row r="185" spans="1:14" ht="31" customHeight="1" thickBot="1" x14ac:dyDescent="0.25">
      <c r="A185" s="558"/>
      <c r="B185" s="117" t="s">
        <v>237</v>
      </c>
      <c r="C185" s="117"/>
      <c r="D185" s="114" t="s">
        <v>148</v>
      </c>
      <c r="E185" s="114" t="s">
        <v>149</v>
      </c>
      <c r="F185" s="118"/>
      <c r="G185" s="462">
        <f t="shared" si="69"/>
        <v>12307.2</v>
      </c>
      <c r="H185" s="119">
        <f>H184</f>
        <v>23999</v>
      </c>
      <c r="I185" s="116"/>
      <c r="J185" s="115">
        <f t="shared" si="73"/>
        <v>0</v>
      </c>
      <c r="K185" s="501"/>
      <c r="L185" s="502"/>
      <c r="M185" s="502"/>
      <c r="N185" s="468">
        <v>8718824621142</v>
      </c>
    </row>
    <row r="186" spans="1:14" ht="16" thickBot="1" x14ac:dyDescent="0.25">
      <c r="A186" s="96" t="s">
        <v>65</v>
      </c>
      <c r="B186" s="14"/>
      <c r="C186" s="14"/>
      <c r="D186" s="14"/>
      <c r="E186" s="14"/>
      <c r="F186" s="14"/>
      <c r="G186" s="173"/>
      <c r="H186" s="128"/>
      <c r="I186" s="15">
        <f>SUM(I16:I185)</f>
        <v>0</v>
      </c>
      <c r="J186" s="13">
        <f>SUM(J16:J185)</f>
        <v>0</v>
      </c>
      <c r="K186" s="552"/>
      <c r="L186" s="553"/>
      <c r="M186" s="554"/>
    </row>
    <row r="187" spans="1:14" x14ac:dyDescent="0.2">
      <c r="G187" s="46"/>
    </row>
    <row r="188" spans="1:14" x14ac:dyDescent="0.2">
      <c r="G188" s="46"/>
      <c r="J188" s="2"/>
      <c r="K188" s="1"/>
      <c r="L188" s="2"/>
    </row>
    <row r="191" spans="1:14" x14ac:dyDescent="0.2">
      <c r="A191" s="16" t="s">
        <v>66</v>
      </c>
      <c r="B191" s="16"/>
      <c r="C191" s="16"/>
      <c r="D191" s="17"/>
      <c r="E191" s="17"/>
      <c r="G191" s="174"/>
      <c r="H191" s="129"/>
    </row>
    <row r="192" spans="1:14" x14ac:dyDescent="0.2">
      <c r="A192" s="31" t="s">
        <v>67</v>
      </c>
      <c r="B192" s="31"/>
      <c r="C192" s="31"/>
      <c r="D192" s="32"/>
      <c r="E192" s="32"/>
      <c r="F192" s="17"/>
      <c r="G192" s="175"/>
      <c r="H192" s="129"/>
    </row>
    <row r="193" spans="1:10" x14ac:dyDescent="0.2">
      <c r="A193" s="30" t="s">
        <v>68</v>
      </c>
      <c r="B193" s="30"/>
      <c r="C193" s="30"/>
      <c r="D193" s="30" t="s">
        <v>69</v>
      </c>
      <c r="E193" s="29"/>
      <c r="F193" s="17"/>
      <c r="G193" s="175"/>
      <c r="H193" s="129"/>
    </row>
    <row r="194" spans="1:10" x14ac:dyDescent="0.2">
      <c r="A194" s="16" t="s">
        <v>70</v>
      </c>
      <c r="B194" s="16"/>
      <c r="C194" s="16"/>
      <c r="D194" s="17"/>
      <c r="E194" s="17"/>
      <c r="F194" s="17"/>
      <c r="G194" s="174"/>
      <c r="H194" s="129"/>
    </row>
    <row r="195" spans="1:10" x14ac:dyDescent="0.2">
      <c r="A195" s="18" t="s">
        <v>242</v>
      </c>
      <c r="B195" s="18"/>
      <c r="C195" s="18"/>
      <c r="D195" s="17"/>
      <c r="E195" s="17"/>
      <c r="F195" s="17"/>
      <c r="G195" s="176" t="s">
        <v>71</v>
      </c>
      <c r="H195" s="544" t="s">
        <v>243</v>
      </c>
      <c r="I195" s="544"/>
      <c r="J195" s="544"/>
    </row>
    <row r="196" spans="1:10" x14ac:dyDescent="0.2">
      <c r="A196" s="18"/>
      <c r="B196" s="18"/>
      <c r="C196" s="18"/>
      <c r="D196" s="17"/>
      <c r="E196" s="17"/>
      <c r="F196" s="17"/>
      <c r="G196" s="174"/>
      <c r="H196" s="130"/>
    </row>
    <row r="197" spans="1:10" x14ac:dyDescent="0.2">
      <c r="A197" s="18" t="s">
        <v>72</v>
      </c>
      <c r="B197" s="18"/>
      <c r="C197" s="18"/>
      <c r="D197" s="17"/>
      <c r="E197" s="17"/>
      <c r="F197" s="17"/>
      <c r="G197" s="176" t="s">
        <v>71</v>
      </c>
      <c r="H197" s="543" t="s">
        <v>73</v>
      </c>
      <c r="I197" s="543"/>
      <c r="J197" s="543"/>
    </row>
    <row r="198" spans="1:10" x14ac:dyDescent="0.2">
      <c r="A198" s="17"/>
      <c r="B198" s="17"/>
      <c r="C198" s="17"/>
      <c r="D198" s="17"/>
      <c r="E198" s="17"/>
      <c r="F198" s="17"/>
      <c r="G198" s="174"/>
      <c r="H198" s="129"/>
    </row>
    <row r="199" spans="1:10" x14ac:dyDescent="0.2">
      <c r="A199" s="19" t="s">
        <v>74</v>
      </c>
      <c r="B199" s="19"/>
      <c r="C199" s="19"/>
      <c r="D199" s="17"/>
      <c r="E199" s="17"/>
      <c r="F199" s="17"/>
      <c r="G199" s="174"/>
      <c r="H199" s="129"/>
    </row>
    <row r="200" spans="1:10" x14ac:dyDescent="0.2">
      <c r="A200" s="17" t="s">
        <v>75</v>
      </c>
      <c r="B200" s="17"/>
      <c r="C200" s="17"/>
      <c r="D200" s="17"/>
      <c r="E200" s="16" t="s">
        <v>76</v>
      </c>
      <c r="F200" s="16"/>
      <c r="G200" s="177" t="s">
        <v>93</v>
      </c>
      <c r="H200" s="129"/>
    </row>
    <row r="201" spans="1:10" x14ac:dyDescent="0.2">
      <c r="A201" s="20"/>
      <c r="B201" s="20"/>
      <c r="C201" s="20"/>
      <c r="D201" s="16"/>
      <c r="E201" s="16" t="s">
        <v>77</v>
      </c>
      <c r="F201" s="16"/>
      <c r="G201" s="177" t="s">
        <v>78</v>
      </c>
      <c r="H201" s="129"/>
    </row>
  </sheetData>
  <mergeCells count="178">
    <mergeCell ref="A131:A133"/>
    <mergeCell ref="A111:A113"/>
    <mergeCell ref="K111:M113"/>
    <mergeCell ref="B111:B113"/>
    <mergeCell ref="K107:M108"/>
    <mergeCell ref="K102:M103"/>
    <mergeCell ref="B100:B101"/>
    <mergeCell ref="B102:B103"/>
    <mergeCell ref="K133:M133"/>
    <mergeCell ref="B114:B115"/>
    <mergeCell ref="B131:B132"/>
    <mergeCell ref="K104:M104"/>
    <mergeCell ref="K131:M132"/>
    <mergeCell ref="K100:M101"/>
    <mergeCell ref="K125:M130"/>
    <mergeCell ref="A125:A130"/>
    <mergeCell ref="K109:M110"/>
    <mergeCell ref="K105:M106"/>
    <mergeCell ref="A121:A124"/>
    <mergeCell ref="K121:M124"/>
    <mergeCell ref="A116:A120"/>
    <mergeCell ref="K116:M120"/>
    <mergeCell ref="K114:M115"/>
    <mergeCell ref="A114:A115"/>
    <mergeCell ref="B94:B96"/>
    <mergeCell ref="B97:B99"/>
    <mergeCell ref="C76:C78"/>
    <mergeCell ref="A72:A75"/>
    <mergeCell ref="A94:A110"/>
    <mergeCell ref="K86:M91"/>
    <mergeCell ref="A83:A93"/>
    <mergeCell ref="K76:M81"/>
    <mergeCell ref="C79:C81"/>
    <mergeCell ref="B76:B78"/>
    <mergeCell ref="B79:B81"/>
    <mergeCell ref="B74:B75"/>
    <mergeCell ref="A76:A81"/>
    <mergeCell ref="A1:J1"/>
    <mergeCell ref="A2:J2"/>
    <mergeCell ref="I6:J6"/>
    <mergeCell ref="H7:J7"/>
    <mergeCell ref="H8:J8"/>
    <mergeCell ref="C9:E9"/>
    <mergeCell ref="G9:J9"/>
    <mergeCell ref="C11:E11"/>
    <mergeCell ref="G11:J11"/>
    <mergeCell ref="A38:A40"/>
    <mergeCell ref="D13:E13"/>
    <mergeCell ref="A16:A17"/>
    <mergeCell ref="K16:M17"/>
    <mergeCell ref="A18:A21"/>
    <mergeCell ref="A30:A32"/>
    <mergeCell ref="K30:M32"/>
    <mergeCell ref="K15:M15"/>
    <mergeCell ref="K18:M21"/>
    <mergeCell ref="A22:A25"/>
    <mergeCell ref="K22:M25"/>
    <mergeCell ref="K26:M27"/>
    <mergeCell ref="K28:M29"/>
    <mergeCell ref="A170:A174"/>
    <mergeCell ref="A175:A176"/>
    <mergeCell ref="B175:B176"/>
    <mergeCell ref="C175:C176"/>
    <mergeCell ref="K175:M176"/>
    <mergeCell ref="A177:A178"/>
    <mergeCell ref="B177:B178"/>
    <mergeCell ref="C177:C178"/>
    <mergeCell ref="K36:M37"/>
    <mergeCell ref="K47:M49"/>
    <mergeCell ref="A56:A61"/>
    <mergeCell ref="B56:B58"/>
    <mergeCell ref="B59:B61"/>
    <mergeCell ref="K56:M61"/>
    <mergeCell ref="C72:C73"/>
    <mergeCell ref="K97:M99"/>
    <mergeCell ref="B86:B89"/>
    <mergeCell ref="C74:C75"/>
    <mergeCell ref="B72:B73"/>
    <mergeCell ref="K83:M85"/>
    <mergeCell ref="K92:M92"/>
    <mergeCell ref="B83:B85"/>
    <mergeCell ref="A41:A43"/>
    <mergeCell ref="K41:M43"/>
    <mergeCell ref="A164:A169"/>
    <mergeCell ref="B167:B169"/>
    <mergeCell ref="F164:F169"/>
    <mergeCell ref="F157:F163"/>
    <mergeCell ref="C153:C154"/>
    <mergeCell ref="K153:M154"/>
    <mergeCell ref="A153:A156"/>
    <mergeCell ref="K150:M150"/>
    <mergeCell ref="K158:M158"/>
    <mergeCell ref="A138:A140"/>
    <mergeCell ref="K138:M140"/>
    <mergeCell ref="A141:A142"/>
    <mergeCell ref="A134:A137"/>
    <mergeCell ref="A145:A146"/>
    <mergeCell ref="A149:A150"/>
    <mergeCell ref="K145:M146"/>
    <mergeCell ref="K149:M149"/>
    <mergeCell ref="C161:C163"/>
    <mergeCell ref="A151:A152"/>
    <mergeCell ref="K151:M152"/>
    <mergeCell ref="F151:F152"/>
    <mergeCell ref="B149:B150"/>
    <mergeCell ref="B151:B152"/>
    <mergeCell ref="A143:A144"/>
    <mergeCell ref="A184:A185"/>
    <mergeCell ref="K184:M185"/>
    <mergeCell ref="B145:B146"/>
    <mergeCell ref="B147:B148"/>
    <mergeCell ref="K161:M163"/>
    <mergeCell ref="B157:B159"/>
    <mergeCell ref="A147:A148"/>
    <mergeCell ref="K147:M148"/>
    <mergeCell ref="C145:C146"/>
    <mergeCell ref="C147:C148"/>
    <mergeCell ref="B155:B156"/>
    <mergeCell ref="C155:C156"/>
    <mergeCell ref="K155:M156"/>
    <mergeCell ref="K157:M157"/>
    <mergeCell ref="A157:A163"/>
    <mergeCell ref="C157:C159"/>
    <mergeCell ref="B153:B154"/>
    <mergeCell ref="A179:A180"/>
    <mergeCell ref="B179:B180"/>
    <mergeCell ref="K179:M179"/>
    <mergeCell ref="K180:M180"/>
    <mergeCell ref="B143:B144"/>
    <mergeCell ref="K143:M144"/>
    <mergeCell ref="C64:C65"/>
    <mergeCell ref="K64:M67"/>
    <mergeCell ref="B66:B67"/>
    <mergeCell ref="H197:J197"/>
    <mergeCell ref="H195:J195"/>
    <mergeCell ref="K177:M178"/>
    <mergeCell ref="B161:B163"/>
    <mergeCell ref="K159:M159"/>
    <mergeCell ref="K186:M186"/>
    <mergeCell ref="K134:M137"/>
    <mergeCell ref="B138:B140"/>
    <mergeCell ref="B141:B142"/>
    <mergeCell ref="K141:M142"/>
    <mergeCell ref="B134:B137"/>
    <mergeCell ref="B173:B174"/>
    <mergeCell ref="K170:M174"/>
    <mergeCell ref="B164:B166"/>
    <mergeCell ref="C164:C166"/>
    <mergeCell ref="B170:B172"/>
    <mergeCell ref="C170:C172"/>
    <mergeCell ref="K164:M169"/>
    <mergeCell ref="K93:M93"/>
    <mergeCell ref="K94:M96"/>
    <mergeCell ref="B92:B93"/>
    <mergeCell ref="A181:A183"/>
    <mergeCell ref="B181:B183"/>
    <mergeCell ref="K181:M183"/>
    <mergeCell ref="A33:A35"/>
    <mergeCell ref="K33:M35"/>
    <mergeCell ref="A50:A53"/>
    <mergeCell ref="K50:M53"/>
    <mergeCell ref="C66:C67"/>
    <mergeCell ref="K72:M75"/>
    <mergeCell ref="K68:M71"/>
    <mergeCell ref="B68:B69"/>
    <mergeCell ref="B70:B71"/>
    <mergeCell ref="K38:M40"/>
    <mergeCell ref="A36:A37"/>
    <mergeCell ref="A47:A49"/>
    <mergeCell ref="A44:A46"/>
    <mergeCell ref="K44:M46"/>
    <mergeCell ref="A62:A63"/>
    <mergeCell ref="A54:A55"/>
    <mergeCell ref="K54:M55"/>
    <mergeCell ref="K62:M63"/>
    <mergeCell ref="A68:A71"/>
    <mergeCell ref="A64:A67"/>
    <mergeCell ref="B64:B65"/>
  </mergeCells>
  <phoneticPr fontId="20" type="noConversion"/>
  <hyperlinks>
    <hyperlink ref="A2" r:id="rId1" xr:uid="{00000000-0004-0000-0000-000000000000}"/>
  </hyperlinks>
  <pageMargins left="0.23622047244094491" right="0.23622047244094491" top="0.19685039370078741" bottom="0.35433070866141736" header="0.11811023622047245" footer="0.11811023622047245"/>
  <pageSetup paperSize="9" scale="34" fitToHeight="3" orientation="portrait"/>
  <headerFooter>
    <oddFooter>Página &amp;P de &amp;F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37" sqref="M37"/>
    </sheetView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Pedido total Q1-26</vt:lpstr>
      <vt:lpstr>Sheet1</vt:lpstr>
      <vt:lpstr>Hoja1</vt:lpstr>
      <vt:lpstr>'Pedido total Q1-26'!Print_Titles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Balantzian</dc:creator>
  <cp:keywords/>
  <dc:description/>
  <cp:lastModifiedBy>Francisco Balantzian</cp:lastModifiedBy>
  <cp:lastPrinted>2025-04-22T17:03:15Z</cp:lastPrinted>
  <dcterms:created xsi:type="dcterms:W3CDTF">2013-11-26T15:45:27Z</dcterms:created>
  <dcterms:modified xsi:type="dcterms:W3CDTF">2026-08-28T19:00:54Z</dcterms:modified>
  <cp:category/>
</cp:coreProperties>
</file>