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SU\Desktop\"/>
    </mc:Choice>
  </mc:AlternateContent>
  <xr:revisionPtr revIDLastSave="0" documentId="13_ncr:1_{4F9E88EB-01DA-4A40-9B2A-CC8617BAF2D4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K6" i="1" s="1"/>
  <c r="J7" i="1"/>
  <c r="J8" i="1"/>
  <c r="J9" i="1"/>
  <c r="J10" i="1"/>
  <c r="J11" i="1"/>
  <c r="J12" i="1"/>
  <c r="J13" i="1"/>
  <c r="K13" i="1" s="1"/>
  <c r="J14" i="1"/>
  <c r="K14" i="1" s="1"/>
  <c r="J15" i="1"/>
  <c r="I15" i="1" s="1"/>
  <c r="J16" i="1"/>
  <c r="J17" i="1"/>
  <c r="J18" i="1"/>
  <c r="I18" i="1" s="1"/>
  <c r="J19" i="1"/>
  <c r="K19" i="1" s="1"/>
  <c r="J20" i="1"/>
  <c r="K20" i="1" s="1"/>
  <c r="J21" i="1"/>
  <c r="K21" i="1" s="1"/>
  <c r="J22" i="1"/>
  <c r="K22" i="1" s="1"/>
  <c r="J23" i="1"/>
  <c r="J24" i="1"/>
  <c r="J25" i="1"/>
  <c r="J26" i="1"/>
  <c r="J27" i="1"/>
  <c r="J28" i="1"/>
  <c r="J29" i="1"/>
  <c r="J30" i="1"/>
  <c r="J31" i="1"/>
  <c r="J32" i="1"/>
  <c r="J33" i="1"/>
  <c r="J34" i="1"/>
  <c r="I34" i="1" s="1"/>
  <c r="J35" i="1"/>
  <c r="I35" i="1" s="1"/>
  <c r="J36" i="1"/>
  <c r="I36" i="1" s="1"/>
  <c r="J37" i="1"/>
  <c r="H2" i="1"/>
  <c r="J2" i="1"/>
  <c r="I7" i="1"/>
  <c r="I16" i="1"/>
  <c r="I17" i="1"/>
  <c r="K23" i="1"/>
  <c r="K24" i="1"/>
  <c r="K25" i="1"/>
  <c r="K26" i="1"/>
  <c r="I27" i="1"/>
  <c r="I28" i="1"/>
  <c r="I29" i="1"/>
  <c r="K30" i="1"/>
  <c r="I31" i="1"/>
  <c r="I32" i="1"/>
  <c r="I33" i="1"/>
  <c r="K3" i="1"/>
  <c r="I4" i="1"/>
  <c r="K5" i="1"/>
  <c r="I8" i="1"/>
  <c r="I9" i="1"/>
  <c r="I10" i="1"/>
  <c r="I11" i="1"/>
  <c r="I1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G2" i="1"/>
  <c r="F2" i="1"/>
  <c r="E2" i="1"/>
  <c r="D26" i="1"/>
  <c r="D14" i="1"/>
  <c r="D2" i="1"/>
  <c r="K2" i="1" l="1"/>
  <c r="I37" i="1"/>
  <c r="I25" i="1"/>
  <c r="I22" i="1"/>
  <c r="I24" i="1"/>
  <c r="I23" i="1"/>
  <c r="I21" i="1"/>
  <c r="I20" i="1"/>
  <c r="I19" i="1"/>
  <c r="K37" i="1"/>
  <c r="K32" i="1"/>
  <c r="K12" i="1"/>
  <c r="K11" i="1"/>
  <c r="I2" i="1"/>
  <c r="K10" i="1"/>
  <c r="K9" i="1"/>
  <c r="I6" i="1"/>
  <c r="K8" i="1"/>
  <c r="I5" i="1"/>
  <c r="I26" i="1"/>
  <c r="I3" i="1"/>
  <c r="K17" i="1"/>
  <c r="K36" i="1"/>
  <c r="K16" i="1"/>
  <c r="K35" i="1"/>
  <c r="K15" i="1"/>
  <c r="K7" i="1"/>
  <c r="K31" i="1"/>
  <c r="K34" i="1"/>
  <c r="K33" i="1"/>
  <c r="K29" i="1"/>
  <c r="I30" i="1"/>
  <c r="K18" i="1"/>
  <c r="I13" i="1"/>
  <c r="K4" i="1"/>
  <c r="I14" i="1"/>
  <c r="K28" i="1"/>
  <c r="K27" i="1"/>
</calcChain>
</file>

<file path=xl/sharedStrings.xml><?xml version="1.0" encoding="utf-8"?>
<sst xmlns="http://schemas.openxmlformats.org/spreadsheetml/2006/main" count="11" uniqueCount="11">
  <si>
    <t>Year</t>
  </si>
  <si>
    <t>Month</t>
  </si>
  <si>
    <t>每年月均用水(ML)</t>
    <phoneticPr fontId="1" type="noConversion"/>
  </si>
  <si>
    <t>p</t>
    <phoneticPr fontId="1" type="noConversion"/>
  </si>
  <si>
    <r>
      <t>A</t>
    </r>
    <r>
      <rPr>
        <sz val="11"/>
        <color theme="1"/>
        <rFont val="細明體"/>
        <family val="1"/>
        <charset val="136"/>
      </rPr>
      <t>辦公室</t>
    </r>
    <r>
      <rPr>
        <sz val="11"/>
        <color theme="1"/>
        <rFont val="Times New Roman"/>
        <family val="1"/>
      </rPr>
      <t>(L)</t>
    </r>
    <phoneticPr fontId="1" type="noConversion"/>
  </si>
  <si>
    <r>
      <t>B</t>
    </r>
    <r>
      <rPr>
        <sz val="11"/>
        <color theme="1"/>
        <rFont val="細明體"/>
        <family val="1"/>
        <charset val="136"/>
      </rPr>
      <t>辦公室</t>
    </r>
    <r>
      <rPr>
        <sz val="11"/>
        <color theme="1"/>
        <rFont val="Times New Roman"/>
        <family val="1"/>
      </rPr>
      <t>(L)</t>
    </r>
    <phoneticPr fontId="1" type="noConversion"/>
  </si>
  <si>
    <r>
      <t>C</t>
    </r>
    <r>
      <rPr>
        <sz val="11"/>
        <color theme="1"/>
        <rFont val="細明體"/>
        <family val="1"/>
        <charset val="136"/>
      </rPr>
      <t>辦公室(</t>
    </r>
    <r>
      <rPr>
        <sz val="11"/>
        <color theme="1"/>
        <rFont val="Times New Roman"/>
        <family val="1"/>
      </rPr>
      <t>L</t>
    </r>
    <r>
      <rPr>
        <sz val="11"/>
        <color theme="1"/>
        <rFont val="細明體"/>
        <family val="1"/>
        <charset val="136"/>
      </rPr>
      <t>)</t>
    </r>
    <phoneticPr fontId="1" type="noConversion"/>
  </si>
  <si>
    <r>
      <t>A</t>
    </r>
    <r>
      <rPr>
        <sz val="11"/>
        <color theme="1"/>
        <rFont val="Microsoft JhengHei"/>
        <family val="1"/>
      </rPr>
      <t>區</t>
    </r>
    <r>
      <rPr>
        <sz val="11"/>
        <color theme="1"/>
        <rFont val="Times New Roman"/>
        <family val="1"/>
      </rPr>
      <t>(ML)</t>
    </r>
    <phoneticPr fontId="1" type="noConversion"/>
  </si>
  <si>
    <r>
      <t>B</t>
    </r>
    <r>
      <rPr>
        <sz val="11"/>
        <color theme="1"/>
        <rFont val="Microsoft JhengHei"/>
        <family val="1"/>
      </rPr>
      <t>區</t>
    </r>
    <r>
      <rPr>
        <sz val="11"/>
        <color theme="1"/>
        <rFont val="Times New Roman"/>
        <family val="1"/>
      </rPr>
      <t>(ML)</t>
    </r>
    <phoneticPr fontId="1" type="noConversion"/>
  </si>
  <si>
    <r>
      <t>C</t>
    </r>
    <r>
      <rPr>
        <sz val="11"/>
        <color theme="1"/>
        <rFont val="Microsoft JhengHei"/>
        <family val="1"/>
      </rPr>
      <t>區</t>
    </r>
    <r>
      <rPr>
        <sz val="11"/>
        <color theme="1"/>
        <rFont val="Times New Roman"/>
        <family val="1"/>
      </rPr>
      <t>(ML)</t>
    </r>
    <phoneticPr fontId="1" type="noConversion"/>
  </si>
  <si>
    <t>Total_Water(ML)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</si>
</sst>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6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Microsoft JhengHei"/>
      <family val="1"/>
    </font>
    <font>
      <sz val="11"/>
      <color theme="1"/>
      <name val="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2" fontId="0" fillId="0" borderId="0" xfId="0" applyNumberFormat="1"/>
    <xf numFmtId="0" fontId="4" fillId="0" borderId="0" xfId="0" applyFont="1"/>
    <xf numFmtId="2" fontId="3" fillId="0" borderId="0" xfId="0" applyNumberFormat="1" applyFont="1"/>
    <xf numFmtId="176" fontId="3" fillId="0" borderId="0" xfId="0" applyNumberFormat="1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>
      <selection activeCell="C38" sqref="C38"/>
    </sheetView>
  </sheetViews>
  <sheetFormatPr defaultRowHeight="15"/>
  <cols>
    <col min="1" max="2" width="9.140625" style="2"/>
    <col min="3" max="3" width="20" style="2" bestFit="1" customWidth="1"/>
    <col min="4" max="4" width="20.5703125" style="2" bestFit="1" customWidth="1"/>
    <col min="5" max="7" width="9.140625" style="2"/>
    <col min="8" max="8" width="16.5703125" style="2" customWidth="1"/>
    <col min="9" max="9" width="13.140625" style="2" bestFit="1" customWidth="1"/>
    <col min="10" max="10" width="13" style="2" bestFit="1" customWidth="1"/>
    <col min="11" max="11" width="14" style="2" bestFit="1" customWidth="1"/>
    <col min="12" max="16384" width="9.140625" style="2"/>
  </cols>
  <sheetData>
    <row r="1" spans="1:11" ht="15.75">
      <c r="A1" s="1" t="s">
        <v>0</v>
      </c>
      <c r="B1" s="1" t="s">
        <v>1</v>
      </c>
      <c r="C1" s="1" t="s">
        <v>10</v>
      </c>
      <c r="D1" s="4" t="s">
        <v>2</v>
      </c>
      <c r="E1" s="2" t="s">
        <v>7</v>
      </c>
      <c r="F1" s="2" t="s">
        <v>8</v>
      </c>
      <c r="G1" s="2" t="s">
        <v>9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ht="15.75">
      <c r="A2" s="2">
        <v>2021</v>
      </c>
      <c r="B2" s="2">
        <v>1</v>
      </c>
      <c r="C2" s="2">
        <v>116.22</v>
      </c>
      <c r="D2" s="3">
        <f>AVERAGE(C2:C13)</f>
        <v>106.78333333333332</v>
      </c>
      <c r="E2" s="5">
        <f>C2*0.25</f>
        <v>29.055</v>
      </c>
      <c r="F2" s="5">
        <f>(C2/3)</f>
        <v>38.74</v>
      </c>
      <c r="G2" s="5">
        <f>(C2*1.25/3)</f>
        <v>48.425000000000004</v>
      </c>
      <c r="H2" s="6">
        <f>(62.5*30*30/105260000)</f>
        <v>5.343910317309519E-4</v>
      </c>
      <c r="I2" s="5">
        <f>(J2*0.75)</f>
        <v>46580.194280828422</v>
      </c>
      <c r="J2" s="5">
        <f>(C2*$H$2*1000000)</f>
        <v>62106.925707771232</v>
      </c>
      <c r="K2" s="5">
        <f>(J2*1.25)</f>
        <v>77633.657134714042</v>
      </c>
    </row>
    <row r="3" spans="1:11">
      <c r="A3" s="2">
        <v>2021</v>
      </c>
      <c r="B3" s="2">
        <v>2</v>
      </c>
      <c r="C3" s="2">
        <v>118.45</v>
      </c>
      <c r="E3" s="5">
        <f t="shared" ref="E3:E37" si="0">C3*0.25</f>
        <v>29.612500000000001</v>
      </c>
      <c r="F3" s="5">
        <f t="shared" ref="F3:F37" si="1">(C3/3)</f>
        <v>39.483333333333334</v>
      </c>
      <c r="G3" s="5">
        <f t="shared" ref="G3:G37" si="2">(C3*1.25/3)</f>
        <v>49.354166666666664</v>
      </c>
      <c r="I3" s="5">
        <f t="shared" ref="I3:I37" si="3">(J3*0.75)</f>
        <v>47473.963281398435</v>
      </c>
      <c r="J3" s="5">
        <f t="shared" ref="J3:J37" si="4">(C3*$H$2*1000000)</f>
        <v>63298.617708531252</v>
      </c>
      <c r="K3" s="5">
        <f t="shared" ref="K3:K37" si="5">(J3*1.25)</f>
        <v>79123.272135664069</v>
      </c>
    </row>
    <row r="4" spans="1:11">
      <c r="A4" s="2">
        <v>2021</v>
      </c>
      <c r="B4" s="2">
        <v>3</v>
      </c>
      <c r="C4" s="2">
        <v>98.03</v>
      </c>
      <c r="E4" s="5">
        <f t="shared" si="0"/>
        <v>24.5075</v>
      </c>
      <c r="F4" s="5">
        <f t="shared" si="1"/>
        <v>32.676666666666669</v>
      </c>
      <c r="G4" s="5">
        <f t="shared" si="2"/>
        <v>40.845833333333331</v>
      </c>
      <c r="I4" s="5">
        <f t="shared" si="3"/>
        <v>39289.764630438913</v>
      </c>
      <c r="J4" s="5">
        <f t="shared" si="4"/>
        <v>52386.352840585219</v>
      </c>
      <c r="K4" s="5">
        <f t="shared" si="5"/>
        <v>65482.941050731526</v>
      </c>
    </row>
    <row r="5" spans="1:11">
      <c r="A5" s="2">
        <v>2021</v>
      </c>
      <c r="B5" s="2">
        <v>4</v>
      </c>
      <c r="C5" s="2">
        <v>130.69999999999999</v>
      </c>
      <c r="E5" s="5">
        <f t="shared" si="0"/>
        <v>32.674999999999997</v>
      </c>
      <c r="F5" s="5">
        <f t="shared" si="1"/>
        <v>43.566666666666663</v>
      </c>
      <c r="G5" s="5">
        <f t="shared" si="2"/>
        <v>54.458333333333336</v>
      </c>
      <c r="I5" s="5">
        <f t="shared" si="3"/>
        <v>52383.680885426555</v>
      </c>
      <c r="J5" s="5">
        <f t="shared" si="4"/>
        <v>69844.907847235401</v>
      </c>
      <c r="K5" s="5">
        <f t="shared" si="5"/>
        <v>87306.134809044248</v>
      </c>
    </row>
    <row r="6" spans="1:11">
      <c r="A6" s="2">
        <v>2021</v>
      </c>
      <c r="B6" s="2">
        <v>5</v>
      </c>
      <c r="C6" s="2">
        <v>73.150000000000006</v>
      </c>
      <c r="E6" s="5">
        <f t="shared" si="0"/>
        <v>18.287500000000001</v>
      </c>
      <c r="F6" s="5">
        <f t="shared" si="1"/>
        <v>24.383333333333336</v>
      </c>
      <c r="G6" s="5">
        <f t="shared" si="2"/>
        <v>30.479166666666668</v>
      </c>
      <c r="I6" s="5">
        <f t="shared" si="3"/>
        <v>29318.027978339349</v>
      </c>
      <c r="J6" s="5">
        <f t="shared" si="4"/>
        <v>39090.703971119132</v>
      </c>
      <c r="K6" s="5">
        <f t="shared" si="5"/>
        <v>48863.379963898915</v>
      </c>
    </row>
    <row r="7" spans="1:11">
      <c r="A7" s="2">
        <v>2021</v>
      </c>
      <c r="B7" s="2">
        <v>6</v>
      </c>
      <c r="C7" s="2">
        <v>33.049999999999997</v>
      </c>
      <c r="E7" s="5">
        <f t="shared" si="0"/>
        <v>8.2624999999999993</v>
      </c>
      <c r="F7" s="5">
        <f t="shared" si="1"/>
        <v>11.016666666666666</v>
      </c>
      <c r="G7" s="5">
        <f t="shared" si="2"/>
        <v>13.770833333333334</v>
      </c>
      <c r="I7" s="5">
        <f t="shared" si="3"/>
        <v>13246.217699030971</v>
      </c>
      <c r="J7" s="5">
        <f t="shared" si="4"/>
        <v>17661.62359870796</v>
      </c>
      <c r="K7" s="5">
        <f t="shared" si="5"/>
        <v>22077.029498384949</v>
      </c>
    </row>
    <row r="8" spans="1:11">
      <c r="A8" s="2">
        <v>2021</v>
      </c>
      <c r="B8" s="2">
        <v>7</v>
      </c>
      <c r="C8" s="2">
        <v>57.18</v>
      </c>
      <c r="E8" s="5">
        <f t="shared" si="0"/>
        <v>14.295</v>
      </c>
      <c r="F8" s="5">
        <f t="shared" si="1"/>
        <v>19.059999999999999</v>
      </c>
      <c r="G8" s="5">
        <f t="shared" si="2"/>
        <v>23.824999999999999</v>
      </c>
      <c r="I8" s="5">
        <f t="shared" si="3"/>
        <v>22917.35939578187</v>
      </c>
      <c r="J8" s="5">
        <f t="shared" si="4"/>
        <v>30556.479194375828</v>
      </c>
      <c r="K8" s="5">
        <f t="shared" si="5"/>
        <v>38195.598992969783</v>
      </c>
    </row>
    <row r="9" spans="1:11">
      <c r="A9" s="2">
        <v>2021</v>
      </c>
      <c r="B9" s="2">
        <v>8</v>
      </c>
      <c r="C9" s="2">
        <v>87.26</v>
      </c>
      <c r="E9" s="5">
        <f t="shared" si="0"/>
        <v>21.815000000000001</v>
      </c>
      <c r="F9" s="5">
        <f t="shared" si="1"/>
        <v>29.08666666666667</v>
      </c>
      <c r="G9" s="5">
        <f t="shared" si="2"/>
        <v>36.358333333333334</v>
      </c>
      <c r="I9" s="5">
        <f t="shared" si="3"/>
        <v>34973.22107163215</v>
      </c>
      <c r="J9" s="5">
        <f t="shared" si="4"/>
        <v>46630.961428842864</v>
      </c>
      <c r="K9" s="5">
        <f t="shared" si="5"/>
        <v>58288.701786053578</v>
      </c>
    </row>
    <row r="10" spans="1:11">
      <c r="A10" s="2">
        <v>2021</v>
      </c>
      <c r="B10" s="2">
        <v>9</v>
      </c>
      <c r="C10" s="2">
        <v>93.57</v>
      </c>
      <c r="E10" s="5">
        <f t="shared" si="0"/>
        <v>23.392499999999998</v>
      </c>
      <c r="F10" s="5">
        <f t="shared" si="1"/>
        <v>31.189999999999998</v>
      </c>
      <c r="G10" s="5">
        <f t="shared" si="2"/>
        <v>38.987499999999997</v>
      </c>
      <c r="I10" s="5">
        <f t="shared" si="3"/>
        <v>37502.226629298872</v>
      </c>
      <c r="J10" s="5">
        <f t="shared" si="4"/>
        <v>50002.968839065165</v>
      </c>
      <c r="K10" s="5">
        <f t="shared" si="5"/>
        <v>62503.711048831457</v>
      </c>
    </row>
    <row r="11" spans="1:11">
      <c r="A11" s="2">
        <v>2021</v>
      </c>
      <c r="B11" s="2">
        <v>10</v>
      </c>
      <c r="C11" s="2">
        <v>175.63</v>
      </c>
      <c r="E11" s="5">
        <f t="shared" si="0"/>
        <v>43.907499999999999</v>
      </c>
      <c r="F11" s="5">
        <f t="shared" si="1"/>
        <v>58.543333333333329</v>
      </c>
      <c r="G11" s="5">
        <f t="shared" si="2"/>
        <v>73.17916666666666</v>
      </c>
      <c r="I11" s="5">
        <f t="shared" si="3"/>
        <v>70391.322677180317</v>
      </c>
      <c r="J11" s="5">
        <f t="shared" si="4"/>
        <v>93855.096902907084</v>
      </c>
      <c r="K11" s="5">
        <f t="shared" si="5"/>
        <v>117318.87112863385</v>
      </c>
    </row>
    <row r="12" spans="1:11">
      <c r="A12" s="2">
        <v>2021</v>
      </c>
      <c r="B12" s="2">
        <v>11</v>
      </c>
      <c r="C12" s="2">
        <v>158.91999999999999</v>
      </c>
      <c r="E12" s="5">
        <f t="shared" si="0"/>
        <v>39.729999999999997</v>
      </c>
      <c r="F12" s="5">
        <f t="shared" si="1"/>
        <v>52.973333333333329</v>
      </c>
      <c r="G12" s="5">
        <f t="shared" si="2"/>
        <v>66.216666666666654</v>
      </c>
      <c r="I12" s="5">
        <f t="shared" si="3"/>
        <v>63694.067072012156</v>
      </c>
      <c r="J12" s="5">
        <f t="shared" si="4"/>
        <v>84925.42276268288</v>
      </c>
      <c r="K12" s="5">
        <f t="shared" si="5"/>
        <v>106156.7784533536</v>
      </c>
    </row>
    <row r="13" spans="1:11">
      <c r="A13" s="2">
        <v>2021</v>
      </c>
      <c r="B13" s="2">
        <v>12</v>
      </c>
      <c r="C13" s="2">
        <v>139.24</v>
      </c>
      <c r="E13" s="5">
        <f t="shared" si="0"/>
        <v>34.81</v>
      </c>
      <c r="F13" s="5">
        <f t="shared" si="1"/>
        <v>46.413333333333334</v>
      </c>
      <c r="G13" s="5">
        <f t="shared" si="2"/>
        <v>58.016666666666673</v>
      </c>
      <c r="I13" s="5">
        <f t="shared" si="3"/>
        <v>55806.455443663319</v>
      </c>
      <c r="J13" s="5">
        <f t="shared" si="4"/>
        <v>74408.607258217758</v>
      </c>
      <c r="K13" s="5">
        <f t="shared" si="5"/>
        <v>93010.759072772198</v>
      </c>
    </row>
    <row r="14" spans="1:11" ht="15.75">
      <c r="A14" s="2">
        <v>2022</v>
      </c>
      <c r="B14" s="2">
        <v>1</v>
      </c>
      <c r="C14" s="2">
        <v>96.28</v>
      </c>
      <c r="D14" s="3">
        <f>AVERAGE(C14:C25)</f>
        <v>95.537500000000009</v>
      </c>
      <c r="E14" s="5">
        <f t="shared" si="0"/>
        <v>24.07</v>
      </c>
      <c r="F14" s="5">
        <f t="shared" si="1"/>
        <v>32.093333333333334</v>
      </c>
      <c r="G14" s="5">
        <f t="shared" si="2"/>
        <v>40.116666666666667</v>
      </c>
      <c r="I14" s="5">
        <f t="shared" si="3"/>
        <v>38588.376401292029</v>
      </c>
      <c r="J14" s="5">
        <f t="shared" si="4"/>
        <v>51451.168535056044</v>
      </c>
      <c r="K14" s="5">
        <f t="shared" si="5"/>
        <v>64313.960668820058</v>
      </c>
    </row>
    <row r="15" spans="1:11">
      <c r="A15" s="2">
        <v>2022</v>
      </c>
      <c r="B15" s="2">
        <v>2</v>
      </c>
      <c r="C15" s="2">
        <v>90.82</v>
      </c>
      <c r="E15" s="5">
        <f t="shared" si="0"/>
        <v>22.704999999999998</v>
      </c>
      <c r="F15" s="5">
        <f t="shared" si="1"/>
        <v>30.27333333333333</v>
      </c>
      <c r="G15" s="5">
        <f t="shared" si="2"/>
        <v>37.841666666666661</v>
      </c>
      <c r="I15" s="5">
        <f t="shared" si="3"/>
        <v>36400.045126353783</v>
      </c>
      <c r="J15" s="5">
        <f t="shared" si="4"/>
        <v>48533.393501805047</v>
      </c>
      <c r="K15" s="5">
        <f t="shared" si="5"/>
        <v>60666.741877256311</v>
      </c>
    </row>
    <row r="16" spans="1:11">
      <c r="A16" s="2">
        <v>2022</v>
      </c>
      <c r="B16" s="2">
        <v>3</v>
      </c>
      <c r="C16" s="2">
        <v>85.07</v>
      </c>
      <c r="E16" s="5">
        <f t="shared" si="0"/>
        <v>21.267499999999998</v>
      </c>
      <c r="F16" s="5">
        <f t="shared" si="1"/>
        <v>28.356666666666666</v>
      </c>
      <c r="G16" s="5">
        <f t="shared" si="2"/>
        <v>35.445833333333333</v>
      </c>
      <c r="I16" s="5">
        <f t="shared" si="3"/>
        <v>34095.48380201406</v>
      </c>
      <c r="J16" s="5">
        <f t="shared" si="4"/>
        <v>45460.645069352075</v>
      </c>
      <c r="K16" s="5">
        <f t="shared" si="5"/>
        <v>56825.80633669009</v>
      </c>
    </row>
    <row r="17" spans="1:11">
      <c r="A17" s="2">
        <v>2022</v>
      </c>
      <c r="B17" s="2">
        <v>4</v>
      </c>
      <c r="C17" s="2">
        <v>88.23</v>
      </c>
      <c r="E17" s="5">
        <f t="shared" si="0"/>
        <v>22.057500000000001</v>
      </c>
      <c r="F17" s="5">
        <f t="shared" si="1"/>
        <v>29.41</v>
      </c>
      <c r="G17" s="5">
        <f t="shared" si="2"/>
        <v>36.762500000000003</v>
      </c>
      <c r="I17" s="5">
        <f t="shared" si="3"/>
        <v>35361.99054721641</v>
      </c>
      <c r="J17" s="5">
        <f t="shared" si="4"/>
        <v>47149.320729621882</v>
      </c>
      <c r="K17" s="5">
        <f t="shared" si="5"/>
        <v>58936.650912027355</v>
      </c>
    </row>
    <row r="18" spans="1:11">
      <c r="A18" s="2">
        <v>2022</v>
      </c>
      <c r="B18" s="2">
        <v>5</v>
      </c>
      <c r="C18" s="2">
        <v>65.819999999999993</v>
      </c>
      <c r="E18" s="5">
        <f t="shared" si="0"/>
        <v>16.454999999999998</v>
      </c>
      <c r="F18" s="5">
        <f t="shared" si="1"/>
        <v>21.939999999999998</v>
      </c>
      <c r="G18" s="5">
        <f t="shared" si="2"/>
        <v>27.424999999999997</v>
      </c>
      <c r="I18" s="5">
        <f t="shared" si="3"/>
        <v>26380.213281398439</v>
      </c>
      <c r="J18" s="5">
        <f t="shared" si="4"/>
        <v>35173.617708531252</v>
      </c>
      <c r="K18" s="5">
        <f t="shared" si="5"/>
        <v>43967.022135664069</v>
      </c>
    </row>
    <row r="19" spans="1:11">
      <c r="A19" s="2">
        <v>2022</v>
      </c>
      <c r="B19" s="2">
        <v>6</v>
      </c>
      <c r="C19" s="2">
        <v>70.41</v>
      </c>
      <c r="E19" s="5">
        <f t="shared" si="0"/>
        <v>17.602499999999999</v>
      </c>
      <c r="F19" s="5">
        <f t="shared" si="1"/>
        <v>23.47</v>
      </c>
      <c r="G19" s="5">
        <f t="shared" si="2"/>
        <v>29.337499999999995</v>
      </c>
      <c r="I19" s="5">
        <f t="shared" si="3"/>
        <v>28219.85440813224</v>
      </c>
      <c r="J19" s="5">
        <f t="shared" si="4"/>
        <v>37626.472544176322</v>
      </c>
      <c r="K19" s="5">
        <f t="shared" si="5"/>
        <v>47033.090680220404</v>
      </c>
    </row>
    <row r="20" spans="1:11">
      <c r="A20" s="2">
        <v>2022</v>
      </c>
      <c r="B20" s="2">
        <v>7</v>
      </c>
      <c r="C20" s="2">
        <v>90.82</v>
      </c>
      <c r="E20" s="5">
        <f t="shared" si="0"/>
        <v>22.704999999999998</v>
      </c>
      <c r="F20" s="5">
        <f t="shared" si="1"/>
        <v>30.27333333333333</v>
      </c>
      <c r="G20" s="5">
        <f t="shared" si="2"/>
        <v>37.841666666666661</v>
      </c>
      <c r="I20" s="5">
        <f t="shared" si="3"/>
        <v>36400.045126353783</v>
      </c>
      <c r="J20" s="5">
        <f t="shared" si="4"/>
        <v>48533.393501805047</v>
      </c>
      <c r="K20" s="5">
        <f t="shared" si="5"/>
        <v>60666.741877256311</v>
      </c>
    </row>
    <row r="21" spans="1:11">
      <c r="A21" s="2">
        <v>2022</v>
      </c>
      <c r="B21" s="2">
        <v>8</v>
      </c>
      <c r="C21" s="2">
        <v>88.23</v>
      </c>
      <c r="E21" s="5">
        <f t="shared" si="0"/>
        <v>22.057500000000001</v>
      </c>
      <c r="F21" s="5">
        <f t="shared" si="1"/>
        <v>29.41</v>
      </c>
      <c r="G21" s="5">
        <f t="shared" si="2"/>
        <v>36.762500000000003</v>
      </c>
      <c r="I21" s="5">
        <f t="shared" si="3"/>
        <v>35361.99054721641</v>
      </c>
      <c r="J21" s="5">
        <f t="shared" si="4"/>
        <v>47149.320729621882</v>
      </c>
      <c r="K21" s="5">
        <f t="shared" si="5"/>
        <v>58936.650912027355</v>
      </c>
    </row>
    <row r="22" spans="1:11">
      <c r="A22" s="2">
        <v>2022</v>
      </c>
      <c r="B22" s="2">
        <v>9</v>
      </c>
      <c r="C22" s="2">
        <v>92.83</v>
      </c>
      <c r="E22" s="5">
        <f t="shared" si="0"/>
        <v>23.2075</v>
      </c>
      <c r="F22" s="5">
        <f t="shared" si="1"/>
        <v>30.943333333333332</v>
      </c>
      <c r="G22" s="5">
        <f t="shared" si="2"/>
        <v>38.679166666666667</v>
      </c>
      <c r="I22" s="5">
        <f t="shared" si="3"/>
        <v>37205.639606688193</v>
      </c>
      <c r="J22" s="5">
        <f t="shared" si="4"/>
        <v>49607.51947558426</v>
      </c>
      <c r="K22" s="5">
        <f t="shared" si="5"/>
        <v>62009.399344480327</v>
      </c>
    </row>
    <row r="23" spans="1:11">
      <c r="A23" s="2">
        <v>2022</v>
      </c>
      <c r="B23" s="2">
        <v>10</v>
      </c>
      <c r="C23" s="2">
        <v>136.52000000000001</v>
      </c>
      <c r="E23" s="5">
        <f t="shared" si="0"/>
        <v>34.130000000000003</v>
      </c>
      <c r="F23" s="5">
        <f t="shared" si="1"/>
        <v>45.506666666666668</v>
      </c>
      <c r="G23" s="5">
        <f t="shared" si="2"/>
        <v>56.883333333333333</v>
      </c>
      <c r="I23" s="5">
        <f t="shared" si="3"/>
        <v>54716.297738932168</v>
      </c>
      <c r="J23" s="5">
        <f t="shared" si="4"/>
        <v>72955.063651909557</v>
      </c>
      <c r="K23" s="5">
        <f t="shared" si="5"/>
        <v>91193.829564886953</v>
      </c>
    </row>
    <row r="24" spans="1:11">
      <c r="A24" s="2">
        <v>2022</v>
      </c>
      <c r="B24" s="2">
        <v>11</v>
      </c>
      <c r="C24" s="2">
        <v>122.43</v>
      </c>
      <c r="E24" s="5">
        <f t="shared" si="0"/>
        <v>30.607500000000002</v>
      </c>
      <c r="F24" s="5">
        <f t="shared" si="1"/>
        <v>40.81</v>
      </c>
      <c r="G24" s="5">
        <f t="shared" si="2"/>
        <v>51.01250000000001</v>
      </c>
      <c r="I24" s="5">
        <f t="shared" si="3"/>
        <v>49069.120511115339</v>
      </c>
      <c r="J24" s="5">
        <f t="shared" si="4"/>
        <v>65425.494014820448</v>
      </c>
      <c r="K24" s="5">
        <f t="shared" si="5"/>
        <v>81781.867518525556</v>
      </c>
    </row>
    <row r="25" spans="1:11">
      <c r="A25" s="2">
        <v>2022</v>
      </c>
      <c r="B25" s="2">
        <v>12</v>
      </c>
      <c r="C25" s="2">
        <v>118.99</v>
      </c>
      <c r="E25" s="5">
        <f t="shared" si="0"/>
        <v>29.747499999999999</v>
      </c>
      <c r="F25" s="5">
        <f t="shared" si="1"/>
        <v>39.663333333333334</v>
      </c>
      <c r="G25" s="5">
        <f t="shared" si="2"/>
        <v>49.579166666666659</v>
      </c>
      <c r="I25" s="5">
        <f t="shared" si="3"/>
        <v>47690.391649249468</v>
      </c>
      <c r="J25" s="5">
        <f t="shared" si="4"/>
        <v>63587.188865665958</v>
      </c>
      <c r="K25" s="5">
        <f t="shared" si="5"/>
        <v>79483.98608208244</v>
      </c>
    </row>
    <row r="26" spans="1:11" ht="15.75">
      <c r="A26" s="2">
        <v>2023</v>
      </c>
      <c r="B26" s="2">
        <v>1</v>
      </c>
      <c r="C26" s="2">
        <v>122.16</v>
      </c>
      <c r="D26" s="3">
        <f>AVERAGE(C26:C37)</f>
        <v>102.18916666666667</v>
      </c>
      <c r="E26" s="5">
        <f t="shared" si="0"/>
        <v>30.54</v>
      </c>
      <c r="F26" s="5">
        <f t="shared" si="1"/>
        <v>40.72</v>
      </c>
      <c r="G26" s="5">
        <f t="shared" si="2"/>
        <v>50.9</v>
      </c>
      <c r="I26" s="5">
        <f t="shared" si="3"/>
        <v>48960.906327189812</v>
      </c>
      <c r="J26" s="5">
        <f t="shared" si="4"/>
        <v>65281.20843625308</v>
      </c>
      <c r="K26" s="5">
        <f t="shared" si="5"/>
        <v>81601.510545316356</v>
      </c>
    </row>
    <row r="27" spans="1:11">
      <c r="A27" s="2">
        <v>2023</v>
      </c>
      <c r="B27" s="2">
        <v>2</v>
      </c>
      <c r="C27" s="2">
        <v>83.38</v>
      </c>
      <c r="E27" s="5">
        <f t="shared" si="0"/>
        <v>20.844999999999999</v>
      </c>
      <c r="F27" s="5">
        <f t="shared" si="1"/>
        <v>27.793333333333333</v>
      </c>
      <c r="G27" s="5">
        <f t="shared" si="2"/>
        <v>34.741666666666667</v>
      </c>
      <c r="I27" s="5">
        <f t="shared" si="3"/>
        <v>33418.143169295072</v>
      </c>
      <c r="J27" s="5">
        <f t="shared" si="4"/>
        <v>44557.524225726767</v>
      </c>
      <c r="K27" s="5">
        <f t="shared" si="5"/>
        <v>55696.905282158463</v>
      </c>
    </row>
    <row r="28" spans="1:11">
      <c r="A28" s="2">
        <v>2023</v>
      </c>
      <c r="B28" s="2">
        <v>3</v>
      </c>
      <c r="C28" s="2">
        <v>82.82</v>
      </c>
      <c r="E28" s="5">
        <f t="shared" si="0"/>
        <v>20.704999999999998</v>
      </c>
      <c r="F28" s="5">
        <f t="shared" si="1"/>
        <v>27.606666666666666</v>
      </c>
      <c r="G28" s="5">
        <f t="shared" si="2"/>
        <v>34.508333333333333</v>
      </c>
      <c r="I28" s="5">
        <f t="shared" si="3"/>
        <v>33193.698935968074</v>
      </c>
      <c r="J28" s="5">
        <f t="shared" si="4"/>
        <v>44258.265247957432</v>
      </c>
      <c r="K28" s="5">
        <f t="shared" si="5"/>
        <v>55322.83155994679</v>
      </c>
    </row>
    <row r="29" spans="1:11">
      <c r="A29" s="2">
        <v>2023</v>
      </c>
      <c r="B29" s="2">
        <v>4</v>
      </c>
      <c r="C29" s="2">
        <v>105.26</v>
      </c>
      <c r="E29" s="5">
        <f t="shared" si="0"/>
        <v>26.315000000000001</v>
      </c>
      <c r="F29" s="5">
        <f t="shared" si="1"/>
        <v>35.086666666666666</v>
      </c>
      <c r="G29" s="5">
        <f t="shared" si="2"/>
        <v>43.858333333333341</v>
      </c>
      <c r="I29" s="5">
        <f t="shared" si="3"/>
        <v>42187.5</v>
      </c>
      <c r="J29" s="5">
        <f t="shared" si="4"/>
        <v>56250</v>
      </c>
      <c r="K29" s="5">
        <f t="shared" si="5"/>
        <v>70312.5</v>
      </c>
    </row>
    <row r="30" spans="1:11">
      <c r="A30" s="2">
        <v>2023</v>
      </c>
      <c r="B30" s="2">
        <v>5</v>
      </c>
      <c r="C30" s="2">
        <v>96.39</v>
      </c>
      <c r="E30" s="5">
        <f t="shared" si="0"/>
        <v>24.0975</v>
      </c>
      <c r="F30" s="5">
        <f t="shared" si="1"/>
        <v>32.130000000000003</v>
      </c>
      <c r="G30" s="5">
        <f t="shared" si="2"/>
        <v>40.162500000000001</v>
      </c>
      <c r="I30" s="5">
        <f t="shared" si="3"/>
        <v>38632.463661409842</v>
      </c>
      <c r="J30" s="5">
        <f t="shared" si="4"/>
        <v>51509.951548546458</v>
      </c>
      <c r="K30" s="5">
        <f t="shared" si="5"/>
        <v>64387.439435683074</v>
      </c>
    </row>
    <row r="31" spans="1:11">
      <c r="A31" s="2">
        <v>2023</v>
      </c>
      <c r="B31" s="2">
        <v>6</v>
      </c>
      <c r="C31" s="2">
        <v>86.15</v>
      </c>
      <c r="E31" s="5">
        <f t="shared" si="0"/>
        <v>21.537500000000001</v>
      </c>
      <c r="F31" s="5">
        <f t="shared" si="1"/>
        <v>28.716666666666669</v>
      </c>
      <c r="G31" s="5">
        <f t="shared" si="2"/>
        <v>35.895833333333336</v>
      </c>
      <c r="I31" s="5">
        <f t="shared" si="3"/>
        <v>34528.340537716133</v>
      </c>
      <c r="J31" s="5">
        <f t="shared" si="4"/>
        <v>46037.787383621508</v>
      </c>
      <c r="K31" s="5">
        <f t="shared" si="5"/>
        <v>57547.234229526883</v>
      </c>
    </row>
    <row r="32" spans="1:11">
      <c r="A32" s="2">
        <v>2023</v>
      </c>
      <c r="B32" s="2">
        <v>7</v>
      </c>
      <c r="C32" s="2">
        <v>94.73</v>
      </c>
      <c r="E32" s="5">
        <f t="shared" si="0"/>
        <v>23.682500000000001</v>
      </c>
      <c r="F32" s="5">
        <f t="shared" si="1"/>
        <v>31.576666666666668</v>
      </c>
      <c r="G32" s="5">
        <f t="shared" si="2"/>
        <v>39.470833333333339</v>
      </c>
      <c r="I32" s="5">
        <f t="shared" si="3"/>
        <v>37967.146826904813</v>
      </c>
      <c r="J32" s="5">
        <f t="shared" si="4"/>
        <v>50622.862435873081</v>
      </c>
      <c r="K32" s="5">
        <f t="shared" si="5"/>
        <v>63278.57804484135</v>
      </c>
    </row>
    <row r="33" spans="1:11">
      <c r="A33" s="2">
        <v>2023</v>
      </c>
      <c r="B33" s="2">
        <v>8</v>
      </c>
      <c r="C33" s="2">
        <v>88.08</v>
      </c>
      <c r="E33" s="5">
        <f t="shared" si="0"/>
        <v>22.02</v>
      </c>
      <c r="F33" s="5">
        <f t="shared" si="1"/>
        <v>29.36</v>
      </c>
      <c r="G33" s="5">
        <f t="shared" si="2"/>
        <v>36.699999999999996</v>
      </c>
      <c r="I33" s="5">
        <f t="shared" si="3"/>
        <v>35301.871556146682</v>
      </c>
      <c r="J33" s="5">
        <f t="shared" si="4"/>
        <v>47069.162074862244</v>
      </c>
      <c r="K33" s="5">
        <f t="shared" si="5"/>
        <v>58836.452593577807</v>
      </c>
    </row>
    <row r="34" spans="1:11">
      <c r="A34" s="2">
        <v>2023</v>
      </c>
      <c r="B34" s="2">
        <v>9</v>
      </c>
      <c r="C34" s="2">
        <v>96.95</v>
      </c>
      <c r="E34" s="5">
        <f t="shared" si="0"/>
        <v>24.237500000000001</v>
      </c>
      <c r="F34" s="5">
        <f t="shared" si="1"/>
        <v>32.31666666666667</v>
      </c>
      <c r="G34" s="5">
        <f t="shared" si="2"/>
        <v>40.395833333333336</v>
      </c>
      <c r="I34" s="5">
        <f t="shared" si="3"/>
        <v>38856.907894736847</v>
      </c>
      <c r="J34" s="5">
        <f t="shared" si="4"/>
        <v>51809.210526315794</v>
      </c>
      <c r="K34" s="5">
        <f t="shared" si="5"/>
        <v>64761.51315789474</v>
      </c>
    </row>
    <row r="35" spans="1:11">
      <c r="A35" s="2">
        <v>2023</v>
      </c>
      <c r="B35" s="2">
        <v>10</v>
      </c>
      <c r="C35" s="2">
        <v>134.07</v>
      </c>
      <c r="E35" s="5">
        <f t="shared" si="0"/>
        <v>33.517499999999998</v>
      </c>
      <c r="F35" s="5">
        <f t="shared" si="1"/>
        <v>44.69</v>
      </c>
      <c r="G35" s="5">
        <f t="shared" si="2"/>
        <v>55.86249999999999</v>
      </c>
      <c r="I35" s="5">
        <f t="shared" si="3"/>
        <v>53734.354218126551</v>
      </c>
      <c r="J35" s="5">
        <f t="shared" si="4"/>
        <v>71645.80562416873</v>
      </c>
      <c r="K35" s="5">
        <f t="shared" si="5"/>
        <v>89557.257030210909</v>
      </c>
    </row>
    <row r="36" spans="1:11">
      <c r="A36" s="2">
        <v>2023</v>
      </c>
      <c r="B36" s="2">
        <v>11</v>
      </c>
      <c r="C36" s="2">
        <v>124.65</v>
      </c>
      <c r="E36" s="5">
        <f t="shared" si="0"/>
        <v>31.162500000000001</v>
      </c>
      <c r="F36" s="5">
        <f t="shared" si="1"/>
        <v>41.550000000000004</v>
      </c>
      <c r="G36" s="5">
        <f t="shared" si="2"/>
        <v>51.9375</v>
      </c>
      <c r="I36" s="5">
        <f t="shared" si="3"/>
        <v>49958.881578947374</v>
      </c>
      <c r="J36" s="5">
        <f t="shared" si="4"/>
        <v>66611.84210526316</v>
      </c>
      <c r="K36" s="5">
        <f t="shared" si="5"/>
        <v>83264.802631578947</v>
      </c>
    </row>
    <row r="37" spans="1:11">
      <c r="A37" s="2">
        <v>2023</v>
      </c>
      <c r="B37" s="2">
        <v>12</v>
      </c>
      <c r="C37" s="2">
        <v>111.63</v>
      </c>
      <c r="E37" s="5">
        <f t="shared" si="0"/>
        <v>27.907499999999999</v>
      </c>
      <c r="F37" s="5">
        <f t="shared" si="1"/>
        <v>37.21</v>
      </c>
      <c r="G37" s="5">
        <f t="shared" si="2"/>
        <v>46.512499999999996</v>
      </c>
      <c r="I37" s="5">
        <f t="shared" si="3"/>
        <v>44740.553154094625</v>
      </c>
      <c r="J37" s="5">
        <f t="shared" si="4"/>
        <v>59654.070872126162</v>
      </c>
      <c r="K37" s="5">
        <f t="shared" si="5"/>
        <v>74567.588590157698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許宸華 HSU, CHEN HUA</cp:lastModifiedBy>
  <dcterms:created xsi:type="dcterms:W3CDTF">2025-05-10T08:58:22Z</dcterms:created>
  <dcterms:modified xsi:type="dcterms:W3CDTF">2025-06-18T06:19:58Z</dcterms:modified>
</cp:coreProperties>
</file>