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GitHub/cusw-spr19-levenson/"/>
    </mc:Choice>
  </mc:AlternateContent>
  <xr:revisionPtr revIDLastSave="0" documentId="8_{C1B6BBBA-650D-F645-ADC6-FFD06AD2E63A}" xr6:coauthVersionLast="41" xr6:coauthVersionMax="41" xr10:uidLastSave="{00000000-0000-0000-0000-000000000000}"/>
  <bookViews>
    <workbookView xWindow="13920" yWindow="460" windowWidth="14500" windowHeight="16080" xr2:uid="{E6C88BCC-5569-8D49-9331-3008389D45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8" i="1"/>
  <c r="L7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  <c r="F5" i="1"/>
  <c r="F6" i="1"/>
  <c r="F3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3" i="1"/>
  <c r="D3" i="1" s="1"/>
</calcChain>
</file>

<file path=xl/sharedStrings.xml><?xml version="1.0" encoding="utf-8"?>
<sst xmlns="http://schemas.openxmlformats.org/spreadsheetml/2006/main" count="19" uniqueCount="19">
  <si>
    <t>Households with Children under 18</t>
  </si>
  <si>
    <t>DP0130003</t>
  </si>
  <si>
    <t>Total Households</t>
  </si>
  <si>
    <t>Households w/out Children under 18</t>
  </si>
  <si>
    <t>DP0130001</t>
  </si>
  <si>
    <t>Households with/without</t>
  </si>
  <si>
    <t>Median Age</t>
  </si>
  <si>
    <t>DP0020001</t>
  </si>
  <si>
    <t>Household rank</t>
  </si>
  <si>
    <t>Median age rank</t>
  </si>
  <si>
    <t>d</t>
  </si>
  <si>
    <t>d^2</t>
  </si>
  <si>
    <t>Sum of d^2</t>
  </si>
  <si>
    <t>Numerator</t>
  </si>
  <si>
    <t>n</t>
  </si>
  <si>
    <t>n^3</t>
  </si>
  <si>
    <t>Denominator</t>
  </si>
  <si>
    <t>r</t>
  </si>
  <si>
    <t>mildly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</si>
</sst>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668D-3DBC-AA4C-8B83-B9E85CA7D043}">
  <dimension ref="A1:L51"/>
  <sheetViews>
    <sheetView tabSelected="1" topLeftCell="D1" workbookViewId="0">
      <selection activeCell="L10" sqref="L10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11</v>
      </c>
    </row>
    <row r="2" spans="1:12" x14ac:dyDescent="0.2">
      <c r="A2" s="1" t="s">
        <v>1</v>
      </c>
      <c r="B2" s="1" t="s">
        <v>4</v>
      </c>
      <c r="E2" s="1" t="s">
        <v>7</v>
      </c>
    </row>
    <row r="3" spans="1:12" x14ac:dyDescent="0.2">
      <c r="A3" s="2">
        <v>21363</v>
      </c>
      <c r="B3" s="2">
        <v>50850</v>
      </c>
      <c r="C3">
        <f>B3-A3</f>
        <v>29487</v>
      </c>
      <c r="D3">
        <f>A3/C3</f>
        <v>0.72448875775765587</v>
      </c>
      <c r="E3" s="2">
        <v>40.6</v>
      </c>
      <c r="F3">
        <f>_xlfn.RANK.EQ(D3,$D$3:$D$51)</f>
        <v>3</v>
      </c>
      <c r="G3">
        <f>_xlfn.RANK.EQ(E3,$E$3:$E$51)</f>
        <v>15</v>
      </c>
      <c r="H3">
        <f>F3-G3</f>
        <v>-12</v>
      </c>
      <c r="I3">
        <f>H3^2</f>
        <v>144</v>
      </c>
      <c r="K3" t="s">
        <v>12</v>
      </c>
      <c r="L3">
        <f>SUM(I3:I51)</f>
        <v>26151</v>
      </c>
    </row>
    <row r="4" spans="1:12" x14ac:dyDescent="0.2">
      <c r="A4" s="2">
        <v>26092</v>
      </c>
      <c r="B4" s="2">
        <v>82915</v>
      </c>
      <c r="C4">
        <f t="shared" ref="C4:C51" si="0">B4-A4</f>
        <v>56823</v>
      </c>
      <c r="D4">
        <f t="shared" ref="D4:D51" si="1">A4/C4</f>
        <v>0.45918026151382363</v>
      </c>
      <c r="E4" s="2">
        <v>37</v>
      </c>
      <c r="F4">
        <f t="shared" ref="F4:F51" si="2">_xlfn.RANK.EQ(D4,$D$3:$D$51)</f>
        <v>23</v>
      </c>
      <c r="G4">
        <f t="shared" ref="G4:G51" si="3">_xlfn.RANK.EQ(E4,$E$3:$E$51)</f>
        <v>27</v>
      </c>
      <c r="H4">
        <f t="shared" ref="H4:H51" si="4">F4-G4</f>
        <v>-4</v>
      </c>
      <c r="I4">
        <f t="shared" ref="I4:I51" si="5">H4^2</f>
        <v>16</v>
      </c>
      <c r="K4" t="s">
        <v>13</v>
      </c>
      <c r="L4">
        <f>6*L3</f>
        <v>156906</v>
      </c>
    </row>
    <row r="5" spans="1:12" x14ac:dyDescent="0.2">
      <c r="A5" s="2">
        <v>6614</v>
      </c>
      <c r="B5" s="2">
        <v>17316</v>
      </c>
      <c r="C5">
        <f t="shared" si="0"/>
        <v>10702</v>
      </c>
      <c r="D5">
        <f t="shared" si="1"/>
        <v>0.61801532423846006</v>
      </c>
      <c r="E5" s="2">
        <v>32.1</v>
      </c>
      <c r="F5">
        <f t="shared" si="2"/>
        <v>12</v>
      </c>
      <c r="G5">
        <f t="shared" si="3"/>
        <v>46</v>
      </c>
      <c r="H5">
        <f t="shared" si="4"/>
        <v>-34</v>
      </c>
      <c r="I5">
        <f t="shared" si="5"/>
        <v>1156</v>
      </c>
    </row>
    <row r="6" spans="1:12" x14ac:dyDescent="0.2">
      <c r="A6" s="2">
        <v>28453</v>
      </c>
      <c r="B6" s="2">
        <v>93358</v>
      </c>
      <c r="C6">
        <f t="shared" si="0"/>
        <v>64905</v>
      </c>
      <c r="D6">
        <f t="shared" si="1"/>
        <v>0.43837916955550421</v>
      </c>
      <c r="E6" s="2">
        <v>38.9</v>
      </c>
      <c r="F6">
        <f t="shared" si="2"/>
        <v>26</v>
      </c>
      <c r="G6">
        <f t="shared" si="3"/>
        <v>19</v>
      </c>
      <c r="H6">
        <f t="shared" si="4"/>
        <v>7</v>
      </c>
      <c r="I6">
        <f t="shared" si="5"/>
        <v>49</v>
      </c>
      <c r="K6" t="s">
        <v>14</v>
      </c>
      <c r="L6">
        <v>48</v>
      </c>
    </row>
    <row r="7" spans="1:12" x14ac:dyDescent="0.2">
      <c r="A7" s="2">
        <v>3128</v>
      </c>
      <c r="B7" s="2">
        <v>11298</v>
      </c>
      <c r="C7">
        <f t="shared" si="0"/>
        <v>8170</v>
      </c>
      <c r="D7">
        <f t="shared" si="1"/>
        <v>0.38286413708690331</v>
      </c>
      <c r="E7" s="2">
        <v>41.5</v>
      </c>
      <c r="F7">
        <f t="shared" si="2"/>
        <v>37</v>
      </c>
      <c r="G7">
        <f t="shared" si="3"/>
        <v>13</v>
      </c>
      <c r="H7">
        <f t="shared" si="4"/>
        <v>24</v>
      </c>
      <c r="I7">
        <f t="shared" si="5"/>
        <v>576</v>
      </c>
      <c r="K7" t="s">
        <v>15</v>
      </c>
      <c r="L7">
        <f>L6^3</f>
        <v>110592</v>
      </c>
    </row>
    <row r="8" spans="1:12" x14ac:dyDescent="0.2">
      <c r="A8" s="2">
        <v>12429</v>
      </c>
      <c r="B8" s="2">
        <v>41577</v>
      </c>
      <c r="C8">
        <f t="shared" si="0"/>
        <v>29148</v>
      </c>
      <c r="D8">
        <f t="shared" si="1"/>
        <v>0.42641004528612597</v>
      </c>
      <c r="E8" s="2">
        <v>37.700000000000003</v>
      </c>
      <c r="F8">
        <f t="shared" si="2"/>
        <v>30</v>
      </c>
      <c r="G8">
        <f t="shared" si="3"/>
        <v>24</v>
      </c>
      <c r="H8">
        <f t="shared" si="4"/>
        <v>6</v>
      </c>
      <c r="I8">
        <f t="shared" si="5"/>
        <v>36</v>
      </c>
      <c r="K8" t="s">
        <v>16</v>
      </c>
      <c r="L8">
        <f>L7-L6</f>
        <v>110544</v>
      </c>
    </row>
    <row r="9" spans="1:12" x14ac:dyDescent="0.2">
      <c r="A9" s="2">
        <v>1501</v>
      </c>
      <c r="B9" s="2">
        <v>5175</v>
      </c>
      <c r="C9">
        <f t="shared" si="0"/>
        <v>3674</v>
      </c>
      <c r="D9">
        <f t="shared" si="1"/>
        <v>0.40854654327708217</v>
      </c>
      <c r="E9" s="2">
        <v>40.200000000000003</v>
      </c>
      <c r="F9">
        <f t="shared" si="2"/>
        <v>34</v>
      </c>
      <c r="G9">
        <f t="shared" si="3"/>
        <v>17</v>
      </c>
      <c r="H9">
        <f t="shared" si="4"/>
        <v>17</v>
      </c>
      <c r="I9">
        <f t="shared" si="5"/>
        <v>289</v>
      </c>
    </row>
    <row r="10" spans="1:12" x14ac:dyDescent="0.2">
      <c r="A10" s="2">
        <v>7685</v>
      </c>
      <c r="B10" s="2">
        <v>25544</v>
      </c>
      <c r="C10">
        <f t="shared" si="0"/>
        <v>17859</v>
      </c>
      <c r="D10">
        <f t="shared" si="1"/>
        <v>0.43031524721428971</v>
      </c>
      <c r="E10" s="2">
        <v>38.9</v>
      </c>
      <c r="F10">
        <f t="shared" si="2"/>
        <v>28</v>
      </c>
      <c r="G10">
        <f t="shared" si="3"/>
        <v>19</v>
      </c>
      <c r="H10">
        <f t="shared" si="4"/>
        <v>9</v>
      </c>
      <c r="I10">
        <f t="shared" si="5"/>
        <v>81</v>
      </c>
      <c r="K10" t="s">
        <v>17</v>
      </c>
      <c r="L10">
        <f>1-(L4/L8)</f>
        <v>-0.41939861050803295</v>
      </c>
    </row>
    <row r="11" spans="1:12" x14ac:dyDescent="0.2">
      <c r="A11" s="2">
        <v>9277</v>
      </c>
      <c r="B11" s="2">
        <v>28916</v>
      </c>
      <c r="C11">
        <f t="shared" si="0"/>
        <v>19639</v>
      </c>
      <c r="D11">
        <f t="shared" si="1"/>
        <v>0.47237639391007691</v>
      </c>
      <c r="E11" s="2">
        <v>37.200000000000003</v>
      </c>
      <c r="F11">
        <f t="shared" si="2"/>
        <v>21</v>
      </c>
      <c r="G11">
        <f t="shared" si="3"/>
        <v>26</v>
      </c>
      <c r="H11">
        <f t="shared" si="4"/>
        <v>-5</v>
      </c>
      <c r="I11">
        <f t="shared" si="5"/>
        <v>25</v>
      </c>
      <c r="L11" t="s">
        <v>18</v>
      </c>
    </row>
    <row r="12" spans="1:12" x14ac:dyDescent="0.2">
      <c r="A12" s="2">
        <v>13298</v>
      </c>
      <c r="B12" s="2">
        <v>33922</v>
      </c>
      <c r="C12">
        <f t="shared" si="0"/>
        <v>20624</v>
      </c>
      <c r="D12">
        <f t="shared" si="1"/>
        <v>0.64478277734678047</v>
      </c>
      <c r="E12" s="2">
        <v>33.9</v>
      </c>
      <c r="F12">
        <f t="shared" si="2"/>
        <v>9</v>
      </c>
      <c r="G12">
        <f t="shared" si="3"/>
        <v>43</v>
      </c>
      <c r="H12">
        <f t="shared" si="4"/>
        <v>-34</v>
      </c>
      <c r="I12">
        <f t="shared" si="5"/>
        <v>1156</v>
      </c>
    </row>
    <row r="13" spans="1:12" x14ac:dyDescent="0.2">
      <c r="A13" s="2">
        <v>310</v>
      </c>
      <c r="B13" s="2">
        <v>1388</v>
      </c>
      <c r="C13">
        <f t="shared" si="0"/>
        <v>1078</v>
      </c>
      <c r="D13">
        <f t="shared" si="1"/>
        <v>0.28756957328385901</v>
      </c>
      <c r="E13" s="2">
        <v>44.4</v>
      </c>
      <c r="F13">
        <f t="shared" si="2"/>
        <v>43</v>
      </c>
      <c r="G13">
        <f t="shared" si="3"/>
        <v>7</v>
      </c>
      <c r="H13">
        <f t="shared" si="4"/>
        <v>36</v>
      </c>
      <c r="I13">
        <f t="shared" si="5"/>
        <v>1296</v>
      </c>
    </row>
    <row r="14" spans="1:12" x14ac:dyDescent="0.2">
      <c r="A14" s="2">
        <v>3269</v>
      </c>
      <c r="B14" s="2">
        <v>6668</v>
      </c>
      <c r="C14">
        <f t="shared" si="0"/>
        <v>3399</v>
      </c>
      <c r="D14">
        <f t="shared" si="1"/>
        <v>0.96175345689908798</v>
      </c>
      <c r="E14" s="2">
        <v>34.799999999999997</v>
      </c>
      <c r="F14">
        <f t="shared" si="2"/>
        <v>1</v>
      </c>
      <c r="G14">
        <f t="shared" si="3"/>
        <v>40</v>
      </c>
      <c r="H14">
        <f t="shared" si="4"/>
        <v>-39</v>
      </c>
      <c r="I14">
        <f t="shared" si="5"/>
        <v>1521</v>
      </c>
    </row>
    <row r="15" spans="1:12" x14ac:dyDescent="0.2">
      <c r="A15" s="2">
        <v>10902</v>
      </c>
      <c r="B15" s="2">
        <v>30358</v>
      </c>
      <c r="C15">
        <f t="shared" si="0"/>
        <v>19456</v>
      </c>
      <c r="D15">
        <f t="shared" si="1"/>
        <v>0.56034128289473684</v>
      </c>
      <c r="E15" s="2">
        <v>38.6</v>
      </c>
      <c r="F15">
        <f t="shared" si="2"/>
        <v>16</v>
      </c>
      <c r="G15">
        <f t="shared" si="3"/>
        <v>22</v>
      </c>
      <c r="H15">
        <f t="shared" si="4"/>
        <v>-6</v>
      </c>
      <c r="I15">
        <f t="shared" si="5"/>
        <v>36</v>
      </c>
    </row>
    <row r="16" spans="1:12" x14ac:dyDescent="0.2">
      <c r="A16" s="2">
        <v>2721</v>
      </c>
      <c r="B16" s="2">
        <v>9253</v>
      </c>
      <c r="C16">
        <f t="shared" si="0"/>
        <v>6532</v>
      </c>
      <c r="D16">
        <f t="shared" si="1"/>
        <v>0.41656460502143294</v>
      </c>
      <c r="E16" s="2">
        <v>43.2</v>
      </c>
      <c r="F16">
        <f t="shared" si="2"/>
        <v>32</v>
      </c>
      <c r="G16">
        <f t="shared" si="3"/>
        <v>10</v>
      </c>
      <c r="H16">
        <f t="shared" si="4"/>
        <v>22</v>
      </c>
      <c r="I16">
        <f t="shared" si="5"/>
        <v>484</v>
      </c>
    </row>
    <row r="17" spans="1:9" x14ac:dyDescent="0.2">
      <c r="A17" s="2">
        <v>2827</v>
      </c>
      <c r="B17" s="2">
        <v>6887</v>
      </c>
      <c r="C17">
        <f t="shared" si="0"/>
        <v>4060</v>
      </c>
      <c r="D17">
        <f t="shared" si="1"/>
        <v>0.69630541871921181</v>
      </c>
      <c r="E17" s="2">
        <v>34</v>
      </c>
      <c r="F17">
        <f t="shared" si="2"/>
        <v>5</v>
      </c>
      <c r="G17">
        <f t="shared" si="3"/>
        <v>42</v>
      </c>
      <c r="H17">
        <f t="shared" si="4"/>
        <v>-37</v>
      </c>
      <c r="I17">
        <f t="shared" si="5"/>
        <v>1369</v>
      </c>
    </row>
    <row r="18" spans="1:9" x14ac:dyDescent="0.2">
      <c r="A18" s="2">
        <v>949</v>
      </c>
      <c r="B18" s="2">
        <v>4069</v>
      </c>
      <c r="C18">
        <f t="shared" si="0"/>
        <v>3120</v>
      </c>
      <c r="D18">
        <f t="shared" si="1"/>
        <v>0.30416666666666664</v>
      </c>
      <c r="E18" s="2">
        <v>46.4</v>
      </c>
      <c r="F18">
        <f t="shared" si="2"/>
        <v>42</v>
      </c>
      <c r="G18">
        <f t="shared" si="3"/>
        <v>4</v>
      </c>
      <c r="H18">
        <f t="shared" si="4"/>
        <v>38</v>
      </c>
      <c r="I18">
        <f t="shared" si="5"/>
        <v>1444</v>
      </c>
    </row>
    <row r="19" spans="1:9" x14ac:dyDescent="0.2">
      <c r="A19" s="2">
        <v>6366</v>
      </c>
      <c r="B19" s="2">
        <v>27137</v>
      </c>
      <c r="C19">
        <f t="shared" si="0"/>
        <v>20771</v>
      </c>
      <c r="D19">
        <f t="shared" si="1"/>
        <v>0.30648500312936305</v>
      </c>
      <c r="E19" s="2">
        <v>24.6</v>
      </c>
      <c r="F19">
        <f t="shared" si="2"/>
        <v>41</v>
      </c>
      <c r="G19">
        <f t="shared" si="3"/>
        <v>49</v>
      </c>
      <c r="H19">
        <f t="shared" si="4"/>
        <v>-8</v>
      </c>
      <c r="I19">
        <f t="shared" si="5"/>
        <v>64</v>
      </c>
    </row>
    <row r="20" spans="1:9" x14ac:dyDescent="0.2">
      <c r="A20" s="2">
        <v>12886</v>
      </c>
      <c r="B20" s="2">
        <v>40713</v>
      </c>
      <c r="C20">
        <f t="shared" si="0"/>
        <v>27827</v>
      </c>
      <c r="D20">
        <f t="shared" si="1"/>
        <v>0.46307543033744203</v>
      </c>
      <c r="E20" s="2">
        <v>39.200000000000003</v>
      </c>
      <c r="F20">
        <f t="shared" si="2"/>
        <v>22</v>
      </c>
      <c r="G20">
        <f t="shared" si="3"/>
        <v>18</v>
      </c>
      <c r="H20">
        <f t="shared" si="4"/>
        <v>4</v>
      </c>
      <c r="I20">
        <f t="shared" si="5"/>
        <v>16</v>
      </c>
    </row>
    <row r="21" spans="1:9" x14ac:dyDescent="0.2">
      <c r="A21" s="2">
        <v>3354</v>
      </c>
      <c r="B21" s="2">
        <v>10732</v>
      </c>
      <c r="C21">
        <f t="shared" si="0"/>
        <v>7378</v>
      </c>
      <c r="D21">
        <f t="shared" si="1"/>
        <v>0.45459474112225534</v>
      </c>
      <c r="E21" s="2">
        <v>42.9</v>
      </c>
      <c r="F21">
        <f t="shared" si="2"/>
        <v>24</v>
      </c>
      <c r="G21">
        <f t="shared" si="3"/>
        <v>11</v>
      </c>
      <c r="H21">
        <f t="shared" si="4"/>
        <v>13</v>
      </c>
      <c r="I21">
        <f t="shared" si="5"/>
        <v>169</v>
      </c>
    </row>
    <row r="22" spans="1:9" x14ac:dyDescent="0.2">
      <c r="A22" s="2">
        <v>15385</v>
      </c>
      <c r="B22" s="2">
        <v>42955</v>
      </c>
      <c r="C22">
        <f t="shared" si="0"/>
        <v>27570</v>
      </c>
      <c r="D22">
        <f t="shared" si="1"/>
        <v>0.55803409503083057</v>
      </c>
      <c r="E22" s="2">
        <v>34.9</v>
      </c>
      <c r="F22">
        <f t="shared" si="2"/>
        <v>17</v>
      </c>
      <c r="G22">
        <f t="shared" si="3"/>
        <v>39</v>
      </c>
      <c r="H22">
        <f t="shared" si="4"/>
        <v>-22</v>
      </c>
      <c r="I22">
        <f t="shared" si="5"/>
        <v>484</v>
      </c>
    </row>
    <row r="23" spans="1:9" x14ac:dyDescent="0.2">
      <c r="A23" s="2">
        <v>1315</v>
      </c>
      <c r="B23" s="2">
        <v>6456</v>
      </c>
      <c r="C23">
        <f t="shared" si="0"/>
        <v>5141</v>
      </c>
      <c r="D23">
        <f t="shared" si="1"/>
        <v>0.25578681190429875</v>
      </c>
      <c r="E23" s="2">
        <v>49.9</v>
      </c>
      <c r="F23">
        <f t="shared" si="2"/>
        <v>44</v>
      </c>
      <c r="G23">
        <f t="shared" si="3"/>
        <v>2</v>
      </c>
      <c r="H23">
        <f t="shared" si="4"/>
        <v>42</v>
      </c>
      <c r="I23">
        <f t="shared" si="5"/>
        <v>1764</v>
      </c>
    </row>
    <row r="24" spans="1:9" x14ac:dyDescent="0.2">
      <c r="A24" s="2">
        <v>3943</v>
      </c>
      <c r="B24" s="2">
        <v>16145</v>
      </c>
      <c r="C24">
        <f t="shared" si="0"/>
        <v>12202</v>
      </c>
      <c r="D24">
        <f t="shared" si="1"/>
        <v>0.32314374692673331</v>
      </c>
      <c r="E24" s="2">
        <v>45.7</v>
      </c>
      <c r="F24">
        <f t="shared" si="2"/>
        <v>40</v>
      </c>
      <c r="G24">
        <f t="shared" si="3"/>
        <v>6</v>
      </c>
      <c r="H24">
        <f t="shared" si="4"/>
        <v>34</v>
      </c>
      <c r="I24">
        <f t="shared" si="5"/>
        <v>1156</v>
      </c>
    </row>
    <row r="25" spans="1:9" x14ac:dyDescent="0.2">
      <c r="A25" s="2">
        <v>489</v>
      </c>
      <c r="B25" s="2">
        <v>2871</v>
      </c>
      <c r="C25">
        <f t="shared" si="0"/>
        <v>2382</v>
      </c>
      <c r="D25">
        <f t="shared" si="1"/>
        <v>0.20528967254408059</v>
      </c>
      <c r="E25" s="2">
        <v>52.1</v>
      </c>
      <c r="F25">
        <f t="shared" si="2"/>
        <v>46</v>
      </c>
      <c r="G25">
        <f t="shared" si="3"/>
        <v>1</v>
      </c>
      <c r="H25">
        <f t="shared" si="4"/>
        <v>45</v>
      </c>
      <c r="I25">
        <f t="shared" si="5"/>
        <v>2025</v>
      </c>
    </row>
    <row r="26" spans="1:9" x14ac:dyDescent="0.2">
      <c r="A26" s="2">
        <v>5410</v>
      </c>
      <c r="B26" s="2">
        <v>19482</v>
      </c>
      <c r="C26">
        <f t="shared" si="0"/>
        <v>14072</v>
      </c>
      <c r="D26">
        <f t="shared" si="1"/>
        <v>0.3844513928368391</v>
      </c>
      <c r="E26" s="2">
        <v>32.299999999999997</v>
      </c>
      <c r="F26">
        <f t="shared" si="2"/>
        <v>36</v>
      </c>
      <c r="G26">
        <f t="shared" si="3"/>
        <v>45</v>
      </c>
      <c r="H26">
        <f t="shared" si="4"/>
        <v>-9</v>
      </c>
      <c r="I26">
        <f t="shared" si="5"/>
        <v>81</v>
      </c>
    </row>
    <row r="27" spans="1:9" x14ac:dyDescent="0.2">
      <c r="A27" s="2">
        <v>6903</v>
      </c>
      <c r="B27" s="2">
        <v>23010</v>
      </c>
      <c r="C27">
        <f t="shared" si="0"/>
        <v>16107</v>
      </c>
      <c r="D27">
        <f t="shared" si="1"/>
        <v>0.42857142857142855</v>
      </c>
      <c r="E27" s="2">
        <v>43.5</v>
      </c>
      <c r="F27">
        <f t="shared" si="2"/>
        <v>29</v>
      </c>
      <c r="G27">
        <f t="shared" si="3"/>
        <v>9</v>
      </c>
      <c r="H27">
        <f t="shared" si="4"/>
        <v>20</v>
      </c>
      <c r="I27">
        <f t="shared" si="5"/>
        <v>400</v>
      </c>
    </row>
    <row r="28" spans="1:9" x14ac:dyDescent="0.2">
      <c r="A28" s="2">
        <v>8828</v>
      </c>
      <c r="B28" s="2">
        <v>25344</v>
      </c>
      <c r="C28">
        <f t="shared" si="0"/>
        <v>16516</v>
      </c>
      <c r="D28">
        <f t="shared" si="1"/>
        <v>0.53451198837490921</v>
      </c>
      <c r="E28" s="2">
        <v>36</v>
      </c>
      <c r="F28">
        <f t="shared" si="2"/>
        <v>18</v>
      </c>
      <c r="G28">
        <f t="shared" si="3"/>
        <v>34</v>
      </c>
      <c r="H28">
        <f t="shared" si="4"/>
        <v>-16</v>
      </c>
      <c r="I28">
        <f t="shared" si="5"/>
        <v>256</v>
      </c>
    </row>
    <row r="29" spans="1:9" x14ac:dyDescent="0.2">
      <c r="A29" s="2">
        <v>7465</v>
      </c>
      <c r="B29" s="2">
        <v>25134</v>
      </c>
      <c r="C29">
        <f t="shared" si="0"/>
        <v>17669</v>
      </c>
      <c r="D29">
        <f t="shared" si="1"/>
        <v>0.42249136906446316</v>
      </c>
      <c r="E29" s="2">
        <v>38.799999999999997</v>
      </c>
      <c r="F29">
        <f t="shared" si="2"/>
        <v>31</v>
      </c>
      <c r="G29">
        <f t="shared" si="3"/>
        <v>21</v>
      </c>
      <c r="H29">
        <f t="shared" si="4"/>
        <v>10</v>
      </c>
      <c r="I29">
        <f t="shared" si="5"/>
        <v>100</v>
      </c>
    </row>
    <row r="30" spans="1:9" x14ac:dyDescent="0.2">
      <c r="A30" s="2">
        <v>1569</v>
      </c>
      <c r="B30" s="2">
        <v>3801</v>
      </c>
      <c r="C30">
        <f t="shared" si="0"/>
        <v>2232</v>
      </c>
      <c r="D30">
        <f t="shared" si="1"/>
        <v>0.70295698924731187</v>
      </c>
      <c r="E30" s="2">
        <v>46.2</v>
      </c>
      <c r="F30">
        <f t="shared" si="2"/>
        <v>4</v>
      </c>
      <c r="G30">
        <f t="shared" si="3"/>
        <v>5</v>
      </c>
      <c r="H30">
        <f t="shared" si="4"/>
        <v>-1</v>
      </c>
      <c r="I30">
        <f t="shared" si="5"/>
        <v>1</v>
      </c>
    </row>
    <row r="31" spans="1:9" x14ac:dyDescent="0.2">
      <c r="A31" s="2">
        <v>38618</v>
      </c>
      <c r="B31" s="2">
        <v>153816</v>
      </c>
      <c r="C31">
        <f t="shared" si="0"/>
        <v>115198</v>
      </c>
      <c r="D31">
        <f t="shared" si="1"/>
        <v>0.33523151443601451</v>
      </c>
      <c r="E31" s="2">
        <v>36.200000000000003</v>
      </c>
      <c r="F31">
        <f t="shared" si="2"/>
        <v>38</v>
      </c>
      <c r="G31">
        <f t="shared" si="3"/>
        <v>32</v>
      </c>
      <c r="H31">
        <f t="shared" si="4"/>
        <v>6</v>
      </c>
      <c r="I31">
        <f t="shared" si="5"/>
        <v>36</v>
      </c>
    </row>
    <row r="32" spans="1:9" x14ac:dyDescent="0.2">
      <c r="A32" s="2">
        <v>4862</v>
      </c>
      <c r="B32" s="2">
        <v>12972</v>
      </c>
      <c r="C32">
        <f t="shared" si="0"/>
        <v>8110</v>
      </c>
      <c r="D32">
        <f t="shared" si="1"/>
        <v>0.59950678175092476</v>
      </c>
      <c r="E32" s="2">
        <v>35.4</v>
      </c>
      <c r="F32">
        <f t="shared" si="2"/>
        <v>14</v>
      </c>
      <c r="G32">
        <f t="shared" si="3"/>
        <v>36</v>
      </c>
      <c r="H32">
        <f t="shared" si="4"/>
        <v>-22</v>
      </c>
      <c r="I32">
        <f t="shared" si="5"/>
        <v>484</v>
      </c>
    </row>
    <row r="33" spans="1:9" x14ac:dyDescent="0.2">
      <c r="A33" s="2">
        <v>8342</v>
      </c>
      <c r="B33" s="2">
        <v>21730</v>
      </c>
      <c r="C33">
        <f t="shared" si="0"/>
        <v>13388</v>
      </c>
      <c r="D33">
        <f t="shared" si="1"/>
        <v>0.62309530923214818</v>
      </c>
      <c r="E33" s="2">
        <v>36.1</v>
      </c>
      <c r="F33">
        <f t="shared" si="2"/>
        <v>11</v>
      </c>
      <c r="G33">
        <f t="shared" si="3"/>
        <v>33</v>
      </c>
      <c r="H33">
        <f t="shared" si="4"/>
        <v>-22</v>
      </c>
      <c r="I33">
        <f t="shared" si="5"/>
        <v>484</v>
      </c>
    </row>
    <row r="34" spans="1:9" x14ac:dyDescent="0.2">
      <c r="A34" s="2">
        <v>17978</v>
      </c>
      <c r="B34" s="2">
        <v>53318</v>
      </c>
      <c r="C34">
        <f t="shared" si="0"/>
        <v>35340</v>
      </c>
      <c r="D34">
        <f t="shared" si="1"/>
        <v>0.50871533672891911</v>
      </c>
      <c r="E34" s="2">
        <v>33.9</v>
      </c>
      <c r="F34">
        <f t="shared" si="2"/>
        <v>20</v>
      </c>
      <c r="G34">
        <f t="shared" si="3"/>
        <v>43</v>
      </c>
      <c r="H34">
        <f t="shared" si="4"/>
        <v>-23</v>
      </c>
      <c r="I34">
        <f t="shared" si="5"/>
        <v>529</v>
      </c>
    </row>
    <row r="35" spans="1:9" x14ac:dyDescent="0.2">
      <c r="A35" s="2">
        <v>28873</v>
      </c>
      <c r="B35" s="2">
        <v>71004</v>
      </c>
      <c r="C35">
        <f t="shared" si="0"/>
        <v>42131</v>
      </c>
      <c r="D35">
        <f t="shared" si="1"/>
        <v>0.68531485129714464</v>
      </c>
      <c r="E35" s="2">
        <v>36.799999999999997</v>
      </c>
      <c r="F35">
        <f t="shared" si="2"/>
        <v>7</v>
      </c>
      <c r="G35">
        <f t="shared" si="3"/>
        <v>30</v>
      </c>
      <c r="H35">
        <f t="shared" si="4"/>
        <v>-23</v>
      </c>
      <c r="I35">
        <f t="shared" si="5"/>
        <v>529</v>
      </c>
    </row>
    <row r="36" spans="1:9" x14ac:dyDescent="0.2">
      <c r="A36" s="2">
        <v>615</v>
      </c>
      <c r="B36" s="2">
        <v>5694</v>
      </c>
      <c r="C36">
        <f t="shared" si="0"/>
        <v>5079</v>
      </c>
      <c r="D36">
        <f t="shared" si="1"/>
        <v>0.12108682811577082</v>
      </c>
      <c r="E36" s="2">
        <v>35</v>
      </c>
      <c r="F36">
        <f t="shared" si="2"/>
        <v>49</v>
      </c>
      <c r="G36">
        <f t="shared" si="3"/>
        <v>38</v>
      </c>
      <c r="H36">
        <f t="shared" si="4"/>
        <v>11</v>
      </c>
      <c r="I36">
        <f t="shared" si="5"/>
        <v>121</v>
      </c>
    </row>
    <row r="37" spans="1:9" x14ac:dyDescent="0.2">
      <c r="A37" s="2">
        <v>6191</v>
      </c>
      <c r="B37" s="2">
        <v>17777</v>
      </c>
      <c r="C37">
        <f t="shared" si="0"/>
        <v>11586</v>
      </c>
      <c r="D37">
        <f t="shared" si="1"/>
        <v>0.53435180390126014</v>
      </c>
      <c r="E37" s="2">
        <v>42.1</v>
      </c>
      <c r="F37">
        <f t="shared" si="2"/>
        <v>19</v>
      </c>
      <c r="G37">
        <f t="shared" si="3"/>
        <v>12</v>
      </c>
      <c r="H37">
        <f t="shared" si="4"/>
        <v>7</v>
      </c>
      <c r="I37">
        <f t="shared" si="5"/>
        <v>49</v>
      </c>
    </row>
    <row r="38" spans="1:9" x14ac:dyDescent="0.2">
      <c r="A38" s="2">
        <v>7782</v>
      </c>
      <c r="B38" s="2">
        <v>46003</v>
      </c>
      <c r="C38">
        <f t="shared" si="0"/>
        <v>38221</v>
      </c>
      <c r="D38">
        <f t="shared" si="1"/>
        <v>0.20360534784542528</v>
      </c>
      <c r="E38" s="2">
        <v>31</v>
      </c>
      <c r="F38">
        <f t="shared" si="2"/>
        <v>47</v>
      </c>
      <c r="G38">
        <f t="shared" si="3"/>
        <v>47</v>
      </c>
      <c r="H38">
        <f t="shared" si="4"/>
        <v>0</v>
      </c>
      <c r="I38">
        <f t="shared" si="5"/>
        <v>0</v>
      </c>
    </row>
    <row r="39" spans="1:9" x14ac:dyDescent="0.2">
      <c r="A39" s="2">
        <v>16361</v>
      </c>
      <c r="B39" s="2">
        <v>54083</v>
      </c>
      <c r="C39">
        <f t="shared" si="0"/>
        <v>37722</v>
      </c>
      <c r="D39">
        <f t="shared" si="1"/>
        <v>0.43372567732357775</v>
      </c>
      <c r="E39" s="2">
        <v>34.5</v>
      </c>
      <c r="F39">
        <f t="shared" si="2"/>
        <v>27</v>
      </c>
      <c r="G39">
        <f t="shared" si="3"/>
        <v>41</v>
      </c>
      <c r="H39">
        <f t="shared" si="4"/>
        <v>-14</v>
      </c>
      <c r="I39">
        <f t="shared" si="5"/>
        <v>196</v>
      </c>
    </row>
    <row r="40" spans="1:9" x14ac:dyDescent="0.2">
      <c r="A40" s="2">
        <v>2808</v>
      </c>
      <c r="B40" s="2">
        <v>7405</v>
      </c>
      <c r="C40">
        <f t="shared" si="0"/>
        <v>4597</v>
      </c>
      <c r="D40">
        <f t="shared" si="1"/>
        <v>0.61083315205568844</v>
      </c>
      <c r="E40" s="2">
        <v>37</v>
      </c>
      <c r="F40">
        <f t="shared" si="2"/>
        <v>13</v>
      </c>
      <c r="G40">
        <f t="shared" si="3"/>
        <v>27</v>
      </c>
      <c r="H40">
        <f t="shared" si="4"/>
        <v>-14</v>
      </c>
      <c r="I40">
        <f t="shared" si="5"/>
        <v>196</v>
      </c>
    </row>
    <row r="41" spans="1:9" x14ac:dyDescent="0.2">
      <c r="A41" s="2">
        <v>27732</v>
      </c>
      <c r="B41" s="2">
        <v>89017</v>
      </c>
      <c r="C41">
        <f t="shared" si="0"/>
        <v>61285</v>
      </c>
      <c r="D41">
        <f t="shared" si="1"/>
        <v>0.45250877049849064</v>
      </c>
      <c r="E41" s="2">
        <v>35.700000000000003</v>
      </c>
      <c r="F41">
        <f t="shared" si="2"/>
        <v>25</v>
      </c>
      <c r="G41">
        <f t="shared" si="3"/>
        <v>35</v>
      </c>
      <c r="H41">
        <f t="shared" si="4"/>
        <v>-10</v>
      </c>
      <c r="I41">
        <f t="shared" si="5"/>
        <v>100</v>
      </c>
    </row>
    <row r="42" spans="1:9" x14ac:dyDescent="0.2">
      <c r="A42" s="2">
        <v>3389</v>
      </c>
      <c r="B42" s="2">
        <v>7141</v>
      </c>
      <c r="C42">
        <f t="shared" si="0"/>
        <v>3752</v>
      </c>
      <c r="D42">
        <f t="shared" si="1"/>
        <v>0.9032515991471215</v>
      </c>
      <c r="E42" s="2">
        <v>29.9</v>
      </c>
      <c r="F42">
        <f t="shared" si="2"/>
        <v>2</v>
      </c>
      <c r="G42">
        <f t="shared" si="3"/>
        <v>48</v>
      </c>
      <c r="H42">
        <f t="shared" si="4"/>
        <v>-46</v>
      </c>
      <c r="I42">
        <f t="shared" si="5"/>
        <v>2116</v>
      </c>
    </row>
    <row r="43" spans="1:9" x14ac:dyDescent="0.2">
      <c r="A43" s="2">
        <v>8484</v>
      </c>
      <c r="B43" s="2">
        <v>30123</v>
      </c>
      <c r="C43">
        <f t="shared" si="0"/>
        <v>21639</v>
      </c>
      <c r="D43">
        <f t="shared" si="1"/>
        <v>0.39206987383890196</v>
      </c>
      <c r="E43" s="2">
        <v>40.700000000000003</v>
      </c>
      <c r="F43">
        <f t="shared" si="2"/>
        <v>35</v>
      </c>
      <c r="G43">
        <f t="shared" si="3"/>
        <v>14</v>
      </c>
      <c r="H43">
        <f t="shared" si="4"/>
        <v>21</v>
      </c>
      <c r="I43">
        <f t="shared" si="5"/>
        <v>441</v>
      </c>
    </row>
    <row r="44" spans="1:9" x14ac:dyDescent="0.2">
      <c r="A44" s="2">
        <v>9157</v>
      </c>
      <c r="B44" s="2">
        <v>31186</v>
      </c>
      <c r="C44">
        <f t="shared" si="0"/>
        <v>22029</v>
      </c>
      <c r="D44">
        <f t="shared" si="1"/>
        <v>0.41567933178991329</v>
      </c>
      <c r="E44" s="2">
        <v>36.9</v>
      </c>
      <c r="F44">
        <f t="shared" si="2"/>
        <v>33</v>
      </c>
      <c r="G44">
        <f t="shared" si="3"/>
        <v>29</v>
      </c>
      <c r="H44">
        <f t="shared" si="4"/>
        <v>4</v>
      </c>
      <c r="I44">
        <f t="shared" si="5"/>
        <v>16</v>
      </c>
    </row>
    <row r="45" spans="1:9" x14ac:dyDescent="0.2">
      <c r="A45" s="2">
        <v>65</v>
      </c>
      <c r="B45" s="2">
        <v>379</v>
      </c>
      <c r="C45">
        <f t="shared" si="0"/>
        <v>314</v>
      </c>
      <c r="D45">
        <f t="shared" si="1"/>
        <v>0.2070063694267516</v>
      </c>
      <c r="E45" s="2">
        <v>49.3</v>
      </c>
      <c r="F45">
        <f t="shared" si="2"/>
        <v>45</v>
      </c>
      <c r="G45">
        <f t="shared" si="3"/>
        <v>3</v>
      </c>
      <c r="H45">
        <f t="shared" si="4"/>
        <v>42</v>
      </c>
      <c r="I45">
        <f t="shared" si="5"/>
        <v>1764</v>
      </c>
    </row>
    <row r="46" spans="1:9" x14ac:dyDescent="0.2">
      <c r="A46" s="2">
        <v>7473</v>
      </c>
      <c r="B46" s="2">
        <v>19345</v>
      </c>
      <c r="C46">
        <f t="shared" si="0"/>
        <v>11872</v>
      </c>
      <c r="D46">
        <f t="shared" si="1"/>
        <v>0.6294642857142857</v>
      </c>
      <c r="E46" s="2">
        <v>37.700000000000003</v>
      </c>
      <c r="F46">
        <f t="shared" si="2"/>
        <v>10</v>
      </c>
      <c r="G46">
        <f t="shared" si="3"/>
        <v>24</v>
      </c>
      <c r="H46">
        <f t="shared" si="4"/>
        <v>-14</v>
      </c>
      <c r="I46">
        <f t="shared" si="5"/>
        <v>196</v>
      </c>
    </row>
    <row r="47" spans="1:9" x14ac:dyDescent="0.2">
      <c r="A47" s="2">
        <v>10375</v>
      </c>
      <c r="B47" s="2">
        <v>25439</v>
      </c>
      <c r="C47">
        <f t="shared" si="0"/>
        <v>15064</v>
      </c>
      <c r="D47">
        <f t="shared" si="1"/>
        <v>0.68872809346787045</v>
      </c>
      <c r="E47" s="2">
        <v>40.6</v>
      </c>
      <c r="F47">
        <f t="shared" si="2"/>
        <v>6</v>
      </c>
      <c r="G47">
        <f t="shared" si="3"/>
        <v>15</v>
      </c>
      <c r="H47">
        <f t="shared" si="4"/>
        <v>-9</v>
      </c>
      <c r="I47">
        <f t="shared" si="5"/>
        <v>81</v>
      </c>
    </row>
    <row r="48" spans="1:9" x14ac:dyDescent="0.2">
      <c r="A48" s="2">
        <v>7498</v>
      </c>
      <c r="B48" s="2">
        <v>18881</v>
      </c>
      <c r="C48">
        <f t="shared" si="0"/>
        <v>11383</v>
      </c>
      <c r="D48">
        <f t="shared" si="1"/>
        <v>0.65870157252042516</v>
      </c>
      <c r="E48" s="2">
        <v>36.4</v>
      </c>
      <c r="F48">
        <f t="shared" si="2"/>
        <v>8</v>
      </c>
      <c r="G48">
        <f t="shared" si="3"/>
        <v>31</v>
      </c>
      <c r="H48">
        <f t="shared" si="4"/>
        <v>-23</v>
      </c>
      <c r="I48">
        <f t="shared" si="5"/>
        <v>529</v>
      </c>
    </row>
    <row r="49" spans="1:9" x14ac:dyDescent="0.2">
      <c r="A49" s="2">
        <v>5521</v>
      </c>
      <c r="B49" s="2">
        <v>14799</v>
      </c>
      <c r="C49">
        <f t="shared" si="0"/>
        <v>9278</v>
      </c>
      <c r="D49">
        <f t="shared" si="1"/>
        <v>0.59506359129122655</v>
      </c>
      <c r="E49" s="2">
        <v>35.4</v>
      </c>
      <c r="F49">
        <f t="shared" si="2"/>
        <v>15</v>
      </c>
      <c r="G49">
        <f t="shared" si="3"/>
        <v>36</v>
      </c>
      <c r="H49">
        <f t="shared" si="4"/>
        <v>-21</v>
      </c>
      <c r="I49">
        <f t="shared" si="5"/>
        <v>441</v>
      </c>
    </row>
    <row r="50" spans="1:9" x14ac:dyDescent="0.2">
      <c r="A50" s="2">
        <v>55212</v>
      </c>
      <c r="B50" s="2">
        <v>345811</v>
      </c>
      <c r="C50">
        <f t="shared" si="0"/>
        <v>290599</v>
      </c>
      <c r="D50">
        <f t="shared" si="1"/>
        <v>0.18999377148579313</v>
      </c>
      <c r="E50" s="2">
        <v>38.5</v>
      </c>
      <c r="F50">
        <f t="shared" si="2"/>
        <v>48</v>
      </c>
      <c r="G50">
        <f t="shared" si="3"/>
        <v>23</v>
      </c>
      <c r="H50">
        <f t="shared" si="4"/>
        <v>25</v>
      </c>
      <c r="I50">
        <f t="shared" si="5"/>
        <v>625</v>
      </c>
    </row>
    <row r="51" spans="1:9" x14ac:dyDescent="0.2">
      <c r="A51" s="2">
        <v>2436</v>
      </c>
      <c r="B51" s="2">
        <v>9882</v>
      </c>
      <c r="C51">
        <f t="shared" si="0"/>
        <v>7446</v>
      </c>
      <c r="D51">
        <f t="shared" si="1"/>
        <v>0.32715551974214341</v>
      </c>
      <c r="E51" s="2">
        <v>44.4</v>
      </c>
      <c r="F51">
        <f t="shared" si="2"/>
        <v>39</v>
      </c>
      <c r="G51">
        <f t="shared" si="3"/>
        <v>7</v>
      </c>
      <c r="H51">
        <f t="shared" si="4"/>
        <v>32</v>
      </c>
      <c r="I51">
        <f t="shared" si="5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2019-03-11T11:38:44Z</dcterms:created>
  <dcterms:modified xsi:type="dcterms:W3CDTF">2019-03-11T12:07:50Z</dcterms:modified>
</cp:coreProperties>
</file>