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b1a5da060a2bf4/NYSEPROJECT/NYSEPROJFOL/"/>
    </mc:Choice>
  </mc:AlternateContent>
  <xr:revisionPtr revIDLastSave="2241" documentId="8_{8B7832A4-1D48-4CCB-BCF1-26D3E35C4C2E}" xr6:coauthVersionLast="47" xr6:coauthVersionMax="47" xr10:uidLastSave="{80F682E1-B5DA-424D-A692-858413326F09}"/>
  <bookViews>
    <workbookView xWindow="-108" yWindow="-108" windowWidth="23256" windowHeight="12456" activeTab="5" xr2:uid="{787F2356-5761-4ACA-AFFA-AF94F7F2AE7B}"/>
  </bookViews>
  <sheets>
    <sheet name="DATA" sheetId="1" r:id="rId1"/>
    <sheet name="STATISTICALSUMMARY" sheetId="2" r:id="rId2"/>
    <sheet name="P&amp;LSTMNT" sheetId="11" r:id="rId3"/>
    <sheet name="FORECAST" sheetId="14" r:id="rId4"/>
    <sheet name="VISUALS" sheetId="8" r:id="rId5"/>
    <sheet name="VISUALS_2" sheetId="15" r:id="rId6"/>
  </sheets>
  <definedNames>
    <definedName name="_xlnm._FilterDatabase" localSheetId="0" hidden="1">DATA!$A$1:$K$1711</definedName>
    <definedName name="_xlnm._FilterDatabase" localSheetId="1" hidden="1">STATISTICALSUMMARY!$A$1:$B$1712</definedName>
    <definedName name="COGS">DATA!$F:$F</definedName>
    <definedName name="OperItem">DATA!$I:$I</definedName>
    <definedName name="ResDev">DATA!$H:$H</definedName>
    <definedName name="Revenue_Growth" localSheetId="3">FORECAST!$D$14:$H$14</definedName>
    <definedName name="Revenue_Growth">'P&amp;LSTMNT'!$D$14:$H$14</definedName>
    <definedName name="SGA">DATA!$G:$G</definedName>
    <definedName name="Tickers">DATA!$B:$B</definedName>
    <definedName name="TotalRev">DATA!$E:$E</definedName>
    <definedName name="Years">DATA!$C:$C</definedName>
  </definedNames>
  <calcPr calcId="191028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5" l="1"/>
  <c r="M19" i="15"/>
  <c r="M18" i="15"/>
  <c r="M13" i="15"/>
  <c r="M12" i="15"/>
  <c r="M11" i="15"/>
  <c r="H9" i="14" a="1"/>
  <c r="H9" i="14"/>
  <c r="G9" i="14" a="1"/>
  <c r="G9" i="14"/>
  <c r="F9" i="14" a="1"/>
  <c r="F9" i="14"/>
  <c r="E9" i="14" a="1"/>
  <c r="E9" i="14"/>
  <c r="H8" i="14" a="1"/>
  <c r="H8" i="14"/>
  <c r="G8" i="14" a="1"/>
  <c r="G8" i="14"/>
  <c r="F8" i="14" a="1"/>
  <c r="F8" i="14"/>
  <c r="E8" i="14" a="1"/>
  <c r="E8" i="14"/>
  <c r="H7" i="14" a="1"/>
  <c r="H7" i="14"/>
  <c r="H10" i="14"/>
  <c r="G7" i="14" a="1"/>
  <c r="G7" i="14"/>
  <c r="G10" i="14"/>
  <c r="F7" i="14" a="1"/>
  <c r="F7" i="14"/>
  <c r="F10" i="14"/>
  <c r="E7" i="14" a="1"/>
  <c r="E7" i="14"/>
  <c r="E10" i="14"/>
  <c r="H5" i="14" a="1"/>
  <c r="H5" i="14"/>
  <c r="G5" i="14" a="1"/>
  <c r="G5" i="14"/>
  <c r="F5" i="14" a="1"/>
  <c r="F5" i="14"/>
  <c r="E5" i="14" a="1"/>
  <c r="E5" i="14"/>
  <c r="H4" i="14" a="1"/>
  <c r="H4" i="14"/>
  <c r="G4" i="14" a="1"/>
  <c r="G4" i="14"/>
  <c r="F4" i="14" a="1"/>
  <c r="F4" i="14"/>
  <c r="E4" i="14" a="1"/>
  <c r="E4" i="14"/>
  <c r="E6" i="14"/>
  <c r="E11" i="14"/>
  <c r="E16" i="14"/>
  <c r="E15" i="14"/>
  <c r="G6" i="14"/>
  <c r="G14" i="14"/>
  <c r="H14" i="14"/>
  <c r="H6" i="14"/>
  <c r="F6" i="14"/>
  <c r="F14" i="14"/>
  <c r="H11" i="14"/>
  <c r="H16" i="14"/>
  <c r="H15" i="14"/>
  <c r="I20" i="14"/>
  <c r="F15" i="14"/>
  <c r="F11" i="14"/>
  <c r="F16" i="14"/>
  <c r="I30" i="14"/>
  <c r="G11" i="14"/>
  <c r="G16" i="14"/>
  <c r="G15" i="14"/>
  <c r="I25" i="14"/>
  <c r="I31" i="14"/>
  <c r="J31" i="14"/>
  <c r="I29" i="14"/>
  <c r="J29" i="14"/>
  <c r="J30" i="14"/>
  <c r="J16" i="14"/>
  <c r="I16" i="14"/>
  <c r="J25" i="14"/>
  <c r="J15" i="14"/>
  <c r="I26" i="14"/>
  <c r="J26" i="14"/>
  <c r="I24" i="14"/>
  <c r="J24" i="14"/>
  <c r="I21" i="14"/>
  <c r="J21" i="14"/>
  <c r="I19" i="14"/>
  <c r="J19" i="14"/>
  <c r="J20" i="14"/>
  <c r="J14" i="14"/>
  <c r="I14" i="14"/>
  <c r="I4" i="14" s="1"/>
  <c r="I15" i="14"/>
  <c r="E4" i="11" a="1"/>
  <c r="E4" i="11"/>
  <c r="F4" i="11" a="1"/>
  <c r="F4" i="11"/>
  <c r="G4" i="11" a="1"/>
  <c r="G4" i="11"/>
  <c r="H4" i="11" a="1"/>
  <c r="H4" i="11"/>
  <c r="E5" i="11" a="1"/>
  <c r="E5" i="11"/>
  <c r="F5" i="11" a="1"/>
  <c r="F5" i="11"/>
  <c r="G5" i="11" a="1"/>
  <c r="G5" i="11"/>
  <c r="H5" i="11" a="1"/>
  <c r="H5" i="11"/>
  <c r="E7" i="11" a="1"/>
  <c r="E7" i="11"/>
  <c r="F7" i="11" a="1"/>
  <c r="F7" i="11"/>
  <c r="G7" i="11" a="1"/>
  <c r="G7" i="11"/>
  <c r="H7" i="11" a="1"/>
  <c r="H7" i="11"/>
  <c r="E8" i="11" a="1"/>
  <c r="E8" i="11"/>
  <c r="F8" i="11" a="1"/>
  <c r="F8" i="11"/>
  <c r="G8" i="11" a="1"/>
  <c r="G8" i="11"/>
  <c r="H8" i="11" a="1"/>
  <c r="H8" i="11"/>
  <c r="E9" i="11" a="1"/>
  <c r="E9" i="11"/>
  <c r="F9" i="11" a="1"/>
  <c r="F9" i="11"/>
  <c r="G9" i="11" a="1"/>
  <c r="G9" i="11"/>
  <c r="H9" i="11" a="1"/>
  <c r="H9" i="11"/>
  <c r="E6" i="11"/>
  <c r="E10" i="11"/>
  <c r="E11" i="11"/>
  <c r="H10" i="11"/>
  <c r="H6" i="11"/>
  <c r="G10" i="11"/>
  <c r="G6" i="11"/>
  <c r="F10" i="11"/>
  <c r="F6" i="11"/>
  <c r="E20" i="2"/>
  <c r="E30" i="2"/>
  <c r="E29" i="2"/>
  <c r="E28" i="2"/>
  <c r="E27" i="2"/>
  <c r="E25" i="2"/>
  <c r="E24" i="2"/>
  <c r="E23" i="2"/>
  <c r="E19" i="2"/>
  <c r="E18" i="2"/>
  <c r="E17" i="2"/>
  <c r="E15" i="2"/>
  <c r="E14" i="2"/>
  <c r="E13" i="2"/>
  <c r="E10" i="2"/>
  <c r="E9" i="2"/>
  <c r="E8" i="2"/>
  <c r="E7" i="2"/>
  <c r="E5" i="2"/>
  <c r="E4" i="2"/>
  <c r="E3" i="2"/>
  <c r="H11" i="11"/>
  <c r="F11" i="11"/>
  <c r="G11" i="11"/>
  <c r="E6" i="2"/>
  <c r="E26" i="2"/>
  <c r="E16" i="2"/>
  <c r="I6" i="14" l="1"/>
  <c r="J4" i="14"/>
  <c r="I11" i="14"/>
  <c r="J6" i="14" l="1"/>
  <c r="J1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tc={C0410CF6-2E12-4963-B7DD-498501900ED3}</author>
    <author>tc={FE85DEB2-B783-426D-852F-FF8696B1D057}</author>
  </authors>
  <commentList>
    <comment ref="B3" authorId="0" shapeId="0" xr:uid="{C0410CF6-2E12-4963-B7DD-498501900ED3}">
      <text>
        <t>[Threaded comment]
Your version of Excel allows you to read this threaded comment; however, any edits to it will get removed if the file is opened in a newer version of Excel. Learn more: https://go.microsoft.com/fwlink/?linkid=870924
Comment:
    NUMERICAL FEATURE</t>
      </text>
    </comment>
    <comment ref="C3" authorId="1" shapeId="0" xr:uid="{FE85DEB2-B783-426D-852F-FF8696B1D057}">
      <text>
        <t>[Threaded comment]
Your version of Excel allows you to read this threaded comment; however, any edits to it will get removed if the file is opened in a newer version of Excel. Learn more: https://go.microsoft.com/fwlink/?linkid=870924
Comment:
    CATEGORICAL FEATURE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<sst xmlns="http://schemas.openxmlformats.org/spreadsheetml/2006/main" count="9749" uniqueCount="621">
  <si>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</si>
  <si>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</si>
  <si>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</si>
  <si>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</si>
  <si>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</si>
  <si>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</si>
  <si>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</si>
  <si>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</si>
  <si>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</si>
  <si>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</si>
  <si>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</si>
  <si>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</si>
  <si>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</si>
  <si>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</si>
  <si>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</si>
  <si>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</si>
  <si>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</si>
  <si>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</si>
  <si>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</si>
  <si>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</si>
  <si>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</si>
  <si>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</si>
  <si>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</si>
  <si>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</si>
  <si>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</si>
  <si>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</si>
  <si>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</si>
  <si>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</si>
  <si>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</si>
  <si>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</si>
  <si>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</si>
  <si>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</si>
  <si>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</si>
  <si>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</si>
  <si>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</si>
  <si>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</si>
  <si>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</si>
  <si>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</si>
  <si>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</si>
  <si>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</si>
  <si>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</si>
  <si>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</si>
  <si>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</si>
  <si>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</si>
  <si>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</si>
  <si>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</si>
  <si>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</si>
  <si>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</si>
  <si>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</si>
  <si>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</si>
  <si>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</si>
  <si>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</si>
  <si>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</si>
  <si>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</si>
  <si>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</si>
  <si>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</si>
  <si>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</si>
  <si>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</si>
  <si>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</si>
  <si>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</si>
  <si>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</si>
  <si>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</si>
  <si>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</si>
  <si>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</si>
  <si>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</si>
  <si>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</si>
  <si>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</si>
  <si>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</si>
  <si>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</si>
  <si>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</si>
  <si>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</si>
  <si>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</si>
  <si>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</si>
  <si>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</si>
  <si>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</si>
  <si>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</si>
  <si>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</si>
  <si>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</si>
  <si>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</si>
  <si>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</si>
  <si>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</si>
  <si>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</si>
  <si>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</si>
  <si>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</si>
  <si>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</si>
  <si>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</si>
  <si>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</si>
  <si>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</si>
  <si>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</si>
  <si>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</si>
  <si>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</si>
  <si>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</si>
  <si>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</si>
  <si>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</si>
  <si>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</si>
  <si>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</si>
  <si>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</si>
  <si>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</si>
  <si>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</si>
  <si>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</si>
  <si>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</si>
  <si>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</si>
  <si>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</si>
  <si>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</si>
  <si>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</si>
  <si>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</si>
  <si>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</si>
  <si>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</si>
  <si>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</si>
  <si>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</si>
  <si>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</si>
  <si>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</si>
  <si>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</si>
  <si>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</si>
  <si>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</si>
  <si>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</si>
  <si>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</si>
  <si>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</si>
  <si>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</si>
  <si>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</si>
  <si>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</si>
  <si>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</si>
  <si>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</si>
  <si>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</si>
  <si>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</si>
  <si>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</si>
  <si>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</si>
  <si>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</si>
  <si>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</si>
  <si>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</si>
  <si>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</si>
  <si>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</si>
  <si>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</si>
  <si>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</si>
  <si>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</si>
  <si>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</si>
  <si>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</si>
  <si>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</si>
  <si>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</si>
  <si>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</si>
  <si>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</si>
  <si>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</si>
  <si>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</si>
  <si>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</si>
  <si>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</si>
  <si>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</si>
  <si>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</si>
  <si>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</si>
  <si>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</si>
  <si>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</si>
  <si>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</si>
  <si>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</si>
  <si>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</si>
  <si>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</si>
  <si>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</si>
  <si>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</si>
  <si>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</si>
  <si>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</si>
  <si>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</si>
  <si>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</si>
  <si>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</si>
  <si>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</si>
  <si>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</si>
  <si>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</si>
  <si>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</si>
  <si>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</si>
  <si>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</si>
  <si>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</si>
  <si>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</si>
  <si>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</si>
  <si>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</si>
  <si>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</si>
  <si>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</si>
  <si>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</si>
  <si>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</si>
  <si>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</si>
  <si>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</si>
  <si>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</si>
  <si>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</si>
  <si>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</si>
  <si>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</si>
  <si>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</si>
  <si>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</si>
  <si>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</si>
  <si>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</si>
  <si>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</si>
  <si>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</si>
  <si>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</si>
  <si>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</si>
  <si>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</si>
  <si>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</si>
  <si>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</si>
  <si>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</si>
  <si>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</si>
  <si>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</si>
  <si>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</si>
  <si>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</si>
  <si>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</si>
  <si>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</si>
  <si>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</si>
  <si>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</si>
  <si>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</si>
  <si>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</si>
  <si>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</si>
  <si>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</si>
  <si>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</si>
  <si>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</si>
  <si>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</si>
  <si>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</si>
  <si>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</si>
  <si>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</si>
  <si>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</si>
  <si>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</si>
  <si>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</si>
  <si>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</si>
  <si>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</si>
  <si>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</si>
  <si>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</si>
  <si>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</si>
  <si>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</si>
  <si>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</si>
  <si>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</si>
  <si>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</si>
  <si>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</si>
  <si>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</si>
  <si>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</si>
  <si>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</si>
  <si>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</si>
  <si>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</si>
  <si>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</si>
  <si>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</si>
  <si>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</si>
  <si>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</si>
  <si>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</si>
  <si>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</si>
  <si>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</si>
  <si>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</si>
  <si>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</si>
  <si>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</si>
  <si>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</si>
  <si>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</si>
  <si>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</si>
  <si>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</si>
  <si>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</si>
  <si>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</si>
  <si>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</si>
  <si>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</si>
  <si>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</si>
  <si>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</si>
  <si>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</si>
  <si>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</si>
  <si>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</si>
  <si>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</si>
  <si>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</si>
  <si>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</si>
  <si>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</si>
  <si>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</si>
  <si>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</si>
  <si>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</si>
  <si>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</si>
  <si>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</si>
  <si>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</si>
  <si>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</si>
  <si>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</si>
  <si>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</si>
  <si>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</si>
  <si>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</si>
  <si>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</si>
  <si>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</si>
  <si>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</si>
  <si>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</si>
  <si>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</si>
  <si>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</si>
  <si>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</si>
  <si>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</si>
  <si>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</si>
  <si>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</si>
  <si>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</si>
  <si>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</si>
  <si>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</si>
  <si>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</si>
  <si>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</si>
  <si>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</si>
  <si>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</si>
  <si>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</si>
  <si>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</si>
  <si>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</si>
  <si>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</si>
  <si>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</si>
  <si>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</si>
  <si>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</si>
  <si>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</si>
  <si>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</si>
  <si>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</si>
  <si>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</si>
  <si>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</si>
  <si>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</si>
  <si>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</si>
  <si>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</si>
  <si>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</si>
  <si>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</si>
  <si>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</si>
  <si>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</si>
  <si>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</si>
  <si>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</si>
  <si>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</si>
  <si>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</si>
  <si>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</si>
  <si>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</si>
  <si>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</si>
  <si>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</si>
  <si>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</si>
  <si>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</si>
  <si>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</si>
  <si>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</si>
  <si>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</si>
  <si>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</si>
  <si>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</si>
  <si>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</si>
  <si>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</si>
  <si>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</si>
  <si>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</si>
  <si>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</si>
  <si>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</si>
  <si>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</si>
  <si>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</si>
  <si>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</si>
  <si>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</si>
  <si>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</si>
  <si>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</si>
  <si>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</si>
  <si>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</si>
  <si>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</si>
  <si>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</si>
  <si>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</si>
  <si>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</si>
  <si>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</si>
  <si>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</si>
  <si>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</si>
  <si>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</si>
  <si>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</si>
  <si>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</si>
  <si>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</si>
  <si>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</si>
  <si>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</si>
  <si>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</si>
  <si>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</si>
  <si>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</si>
  <si>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</si>
  <si>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</si>
  <si>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</si>
  <si>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</si>
  <si>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</si>
  <si>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</si>
  <si>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</si>
  <si>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</si>
  <si>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</si>
  <si>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</si>
  <si>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</si>
  <si>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</si>
  <si>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</si>
  <si>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</si>
  <si>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</si>
  <si>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</si>
  <si>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</si>
  <si>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</si>
  <si>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</si>
  <si>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</si>
  <si>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</si>
  <si>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</si>
  <si>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</si>
  <si>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</si>
  <si>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</si>
  <si>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</si>
  <si>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</si>
  <si>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</si>
  <si>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</si>
  <si>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</si>
  <si>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</si>
  <si>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</si>
  <si>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</si>
  <si>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</si>
  <si>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</si>
  <si>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</si>
  <si>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</si>
  <si>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</si>
  <si>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</si>
  <si>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</si>
  <si>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</si>
  <si>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</si>
  <si>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</si>
  <si>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</si>
  <si>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</si>
  <si>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</si>
  <si>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</si>
  <si>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</si>
  <si>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</si>
  <si>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</si>
  <si>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</si>
  <si>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</si>
  <si>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</si>
  <si>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</si>
  <si>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</si>
  <si>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</si>
  <si>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</si>
  <si>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</si>
  <si>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</si>
  <si>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</si>
  <si>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</si>
  <si>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</si>
  <si>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</si>
  <si>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</si>
  <si>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</si>
  <si>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</si>
  <si>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</si>
  <si>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</si>
  <si>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</si>
  <si>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</si>
  <si>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</si>
  <si>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</si>
  <si>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</si>
  <si>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</si>
  <si>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</si>
  <si>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</si>
  <si>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</si>
  <si>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</si>
  <si>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</si>
  <si>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</si>
  <si>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</si>
  <si>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</si>
  <si>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</si>
  <si>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</si>
  <si>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</si>
  <si>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</si>
  <si>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</si>
  <si>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</si>
  <si>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</si>
  <si>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</si>
  <si>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</si>
  <si>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</si>
  <si>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</si>
  <si>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</si>
  <si>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</si>
  <si>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</si>
  <si>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</si>
  <si>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</si>
  <si>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</si>
  <si>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</si>
  <si>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</si>
  <si>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</si>
  <si>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</si>
  <si>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</si>
  <si>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</si>
  <si>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</si>
  <si>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</si>
  <si>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</si>
  <si>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</si>
  <si>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</si>
  <si>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</si>
  <si>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</si>
  <si>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</si>
  <si>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</si>
  <si>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</si>
  <si>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</si>
  <si>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</si>
  <si>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</si>
  <si>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</si>
  <si>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</si>
  <si>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</si>
  <si>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</si>
  <si>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</si>
  <si>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</si>
  <si>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</si>
  <si>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</si>
  <si>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</si>
  <si>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</si>
  <si>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</si>
  <si>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</si>
  <si>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</si>
  <si>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</si>
  <si>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</si>
  <si>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</si>
  <si>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</si>
  <si>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</si>
  <si>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</si>
  <si>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</si>
  <si>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</si>
  <si>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</si>
  <si>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</si>
  <si>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</si>
  <si>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</si>
  <si>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</si>
  <si>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</si>
  <si>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</si>
  <si>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</si>
  <si>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</si>
  <si>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</si>
  <si>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</si>
  <si>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</si>
  <si>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</si>
  <si>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</si>
  <si>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</si>
  <si>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</si>
  <si>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</si>
  <si>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</si>
  <si>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</si>
  <si>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</si>
  <si>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</si>
  <si>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</si>
  <si>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</si>
  <si>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</si>
  <si>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</si>
  <si>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</si>
  <si>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</si>
  <si>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</si>
  <si>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</si>
  <si>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</si>
  <si>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</si>
  <si>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</si>
  <si>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</si>
  <si>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</si>
  <si>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</si>
  <si>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</si>
  <si>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</si>
  <si>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</si>
  <si>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</si>
  <si>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</si>
  <si>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</si>
  <si>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</si>
  <si>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</si>
  <si>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</si>
  <si>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</si>
  <si>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</si>
  <si>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</si>
  <si>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</si>
  <si>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</si>
  <si>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</si>
  <si>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</si>
  <si>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</si>
  <si>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</si>
  <si>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</si>
  <si>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</si>
  <si>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</si>
  <si>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</si>
  <si>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</si>
  <si>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</si>
  <si>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</si>
  <si>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</si>
  <si>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</si>
  <si>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</si>
  <si>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</si>
  <si>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</si>
  <si>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</si>
  <si>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</si>
  <si>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</si>
  <si>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</si>
  <si>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</si>
  <si>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</si>
  <si>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</si>
  <si>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</si>
  <si>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</si>
  <si>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</si>
  <si>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</si>
  <si>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</si>
  <si>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</si>
  <si>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</si>
  <si>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</si>
  <si>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</si>
  <si>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</si>
  <si>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</si>
  <si>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</si>
  <si>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</si>
  <si>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</si>
  <si>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</si>
  <si>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</si>
  <si>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STATISTICAL REPORT TOTAL REV</t>
  </si>
  <si>
    <t>Mean</t>
  </si>
  <si>
    <t>Median</t>
  </si>
  <si>
    <t>Standard Deviation S</t>
  </si>
  <si>
    <t>Range</t>
  </si>
  <si>
    <t>Max</t>
  </si>
  <si>
    <t>Min</t>
  </si>
  <si>
    <t>Count</t>
  </si>
  <si>
    <t>Sum</t>
  </si>
  <si>
    <t>STATISTICAL REPORT TOTAL REV FOR REAL ESTATE</t>
  </si>
  <si>
    <t xml:space="preserve">Revenue </t>
  </si>
  <si>
    <t>COGS</t>
  </si>
  <si>
    <t>Gross Profit</t>
  </si>
  <si>
    <t>SGAs</t>
  </si>
  <si>
    <t>Other Op Exp.</t>
  </si>
  <si>
    <t>R&amp;D</t>
  </si>
  <si>
    <t>Total Op Exp.</t>
  </si>
  <si>
    <t>EBIT/Operating Income</t>
  </si>
  <si>
    <t>HISTORICAL DATA</t>
  </si>
  <si>
    <t>Year 5</t>
  </si>
  <si>
    <t>Year 6</t>
  </si>
  <si>
    <t xml:space="preserve">Revenue Growth </t>
  </si>
  <si>
    <t>Gross Margin</t>
  </si>
  <si>
    <t>Opperating Margin</t>
  </si>
  <si>
    <t>Income Statement</t>
  </si>
  <si>
    <t xml:space="preserve">Ticker </t>
  </si>
  <si>
    <t>Operating Statistics</t>
  </si>
  <si>
    <t>HISTORICAL</t>
  </si>
  <si>
    <t>FORECAST</t>
  </si>
  <si>
    <t>Assumptions</t>
  </si>
  <si>
    <t>Strong Case</t>
  </si>
  <si>
    <t>Base Case</t>
  </si>
  <si>
    <t>Revenue Growth (%)</t>
  </si>
  <si>
    <t>Case</t>
  </si>
  <si>
    <t>Operrating Margin</t>
  </si>
  <si>
    <t xml:space="preserve">Sum of  Total Revenue </t>
  </si>
  <si>
    <t>Row Labels</t>
  </si>
  <si>
    <t>Grand Total</t>
  </si>
  <si>
    <t>STATISTICAL REPORT TOTAL REV FOR INDUSTRIALS</t>
  </si>
  <si>
    <t>Does the Industrials sector have a higher gross revenue than the Real estate sector?  Which has the higher variability rate?</t>
  </si>
  <si>
    <t>Weak Case</t>
  </si>
  <si>
    <t>Industrials Range</t>
  </si>
  <si>
    <t>Notes</t>
  </si>
  <si>
    <t>% Diff</t>
  </si>
  <si>
    <t>Real Estate Range</t>
  </si>
  <si>
    <t>Diff in 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</si>
</sst>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0.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theme="4" tint="-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164" fontId="0" fillId="2" borderId="2" xfId="0" applyNumberForma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/>
    <xf numFmtId="0" fontId="0" fillId="0" borderId="8" xfId="0" applyBorder="1"/>
    <xf numFmtId="0" fontId="0" fillId="0" borderId="7" xfId="0" applyBorder="1"/>
    <xf numFmtId="0" fontId="0" fillId="2" borderId="1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1" fillId="2" borderId="17" xfId="0" applyFont="1" applyFill="1" applyBorder="1"/>
    <xf numFmtId="0" fontId="1" fillId="2" borderId="18" xfId="0" applyFont="1" applyFill="1" applyBorder="1"/>
    <xf numFmtId="165" fontId="1" fillId="2" borderId="13" xfId="0" applyNumberFormat="1" applyFont="1" applyFill="1" applyBorder="1"/>
    <xf numFmtId="165" fontId="1" fillId="2" borderId="15" xfId="0" applyNumberFormat="1" applyFont="1" applyFill="1" applyBorder="1"/>
    <xf numFmtId="165" fontId="1" fillId="2" borderId="11" xfId="0" applyNumberFormat="1" applyFont="1" applyFill="1" applyBorder="1"/>
    <xf numFmtId="0" fontId="1" fillId="4" borderId="0" xfId="0" applyFont="1" applyFill="1"/>
    <xf numFmtId="0" fontId="1" fillId="5" borderId="0" xfId="0" applyFont="1" applyFill="1"/>
    <xf numFmtId="0" fontId="1" fillId="6" borderId="21" xfId="0" applyFont="1" applyFill="1" applyBorder="1"/>
    <xf numFmtId="0" fontId="1" fillId="0" borderId="23" xfId="0" applyFont="1" applyBorder="1"/>
    <xf numFmtId="0" fontId="0" fillId="0" borderId="23" xfId="0" applyBorder="1"/>
    <xf numFmtId="0" fontId="1" fillId="3" borderId="9" xfId="0" applyFont="1" applyFill="1" applyBorder="1"/>
    <xf numFmtId="10" fontId="1" fillId="3" borderId="9" xfId="0" applyNumberFormat="1" applyFont="1" applyFill="1" applyBorder="1"/>
    <xf numFmtId="10" fontId="1" fillId="3" borderId="12" xfId="0" applyNumberFormat="1" applyFont="1" applyFill="1" applyBorder="1"/>
    <xf numFmtId="0" fontId="1" fillId="3" borderId="10" xfId="0" applyFont="1" applyFill="1" applyBorder="1"/>
    <xf numFmtId="2" fontId="1" fillId="3" borderId="10" xfId="0" applyNumberFormat="1" applyFont="1" applyFill="1" applyBorder="1"/>
    <xf numFmtId="0" fontId="1" fillId="3" borderId="11" xfId="0" applyFont="1" applyFill="1" applyBorder="1"/>
    <xf numFmtId="10" fontId="0" fillId="0" borderId="0" xfId="0" applyNumberFormat="1"/>
    <xf numFmtId="2" fontId="0" fillId="0" borderId="0" xfId="0" applyNumberFormat="1"/>
    <xf numFmtId="0" fontId="1" fillId="3" borderId="0" xfId="0" applyFont="1" applyFill="1"/>
    <xf numFmtId="10" fontId="0" fillId="3" borderId="0" xfId="0" applyNumberFormat="1" applyFill="1"/>
    <xf numFmtId="10" fontId="0" fillId="3" borderId="16" xfId="0" applyNumberFormat="1" applyFill="1" applyBorder="1"/>
    <xf numFmtId="164" fontId="1" fillId="2" borderId="17" xfId="0" applyNumberFormat="1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164" fontId="1" fillId="3" borderId="13" xfId="0" applyNumberFormat="1" applyFont="1" applyFill="1" applyBorder="1"/>
    <xf numFmtId="0" fontId="3" fillId="7" borderId="23" xfId="0" applyFont="1" applyFill="1" applyBorder="1"/>
    <xf numFmtId="0" fontId="3" fillId="7" borderId="3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9" borderId="6" xfId="0" applyFont="1" applyFill="1" applyBorder="1"/>
    <xf numFmtId="0" fontId="0" fillId="9" borderId="8" xfId="0" applyFill="1" applyBorder="1"/>
    <xf numFmtId="0" fontId="4" fillId="10" borderId="0" xfId="0" applyFont="1" applyFill="1" applyAlignment="1">
      <alignment vertical="top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166" fontId="0" fillId="0" borderId="0" xfId="0" applyNumberFormat="1"/>
    <xf numFmtId="167" fontId="1" fillId="3" borderId="11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0" fontId="0" fillId="0" borderId="24" xfId="0" applyBorder="1" applyAlignment="1">
      <alignment wrapText="1"/>
    </xf>
    <xf numFmtId="6" fontId="0" fillId="0" borderId="24" xfId="0" applyNumberFormat="1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166" fontId="0" fillId="0" borderId="24" xfId="0" applyNumberFormat="1" applyBorder="1" applyAlignment="1">
      <alignment horizontal="right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</cellXfs>
  <cellStyles count="1">
    <cellStyle name="Normal" xfId="0" builtinId="0"/>
  </cellStyles>
  <dxfs count="5"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[NYSE_PROJECT!.xlsx]VISUALS!PivotTable1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2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INDUSTRIALS SECTOR TOTAL REVENUE </a:t>
            </a:r>
          </a:p>
          <a:p>
            <a:pPr algn="ctr" rtl="0"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2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VISUALS!$G$3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VISUALS!$F$4:$F$9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Industrials</c:v>
                  </c:pt>
                </c:lvl>
              </c:multiLvlStrCache>
            </c:multiLvlStrRef>
          </c:cat>
          <c:val>
            <c:numRef>
              <c:f>VISUALS!$G$4:$G$9</c:f>
              <c:numCache>
                <c:formatCode>"$"#,##0</c:formatCode>
                <c:ptCount val="4"/>
                <c:pt idx="0">
                  <c:v>1010796852000</c:v>
                </c:pt>
                <c:pt idx="1">
                  <c:v>1029253211000</c:v>
                </c:pt>
                <c:pt idx="2">
                  <c:v>1037676179000</c:v>
                </c:pt>
                <c:pt idx="3">
                  <c:v>1026094777000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E8-4811-83D3-222157464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1007839"/>
        <c:axId val="840993919"/>
      </c:barChart>
      <c:catAx>
        <c:axId val="84100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93919"/>
        <c:crossesAt val="995000000000.00012"/>
        <c:auto val="1"/>
        <c:lblAlgn val="ctr"/>
        <c:lblOffset val="100"/>
        <c:noMultiLvlLbl val="0"/>
      </c:catAx>
      <c:valAx>
        <c:axId val="840993919"/>
        <c:scaling>
          <c:orientation val="minMax"/>
          <c:min val="1000000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07839"/>
        <c:crosses val="autoZero"/>
        <c:crossBetween val="between"/>
        <c:dispUnits>
          <c:builtInUnit val="trillions"/>
          <c:dispUnitsLbl>
            <c:layout>
              <c:manualLayout>
                <c:xMode val="edge"/>
                <c:yMode val="edge"/>
                <c:x val="1.9295650385740538E-2"/>
                <c:y val="0.43097532497003738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5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[NYSE_PROJECT!.xlsx]VISUALS!PivotTable3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REAL ESTATE SECTOR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VISUALS!$N$3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VISUALS!$M$4:$M$9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Real Estate</c:v>
                  </c:pt>
                </c:lvl>
              </c:multiLvlStrCache>
            </c:multiLvlStrRef>
          </c:cat>
          <c:val>
            <c:numRef>
              <c:f>VISUALS!$N$4:$N$9</c:f>
              <c:numCache>
                <c:formatCode>"$"#,##0</c:formatCode>
                <c:ptCount val="4"/>
                <c:pt idx="0">
                  <c:v>55010248000</c:v>
                </c:pt>
                <c:pt idx="1">
                  <c:v>61768962000</c:v>
                </c:pt>
                <c:pt idx="2">
                  <c:v>69673022000</c:v>
                </c:pt>
                <c:pt idx="3">
                  <c:v>74766197000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4-4DBE-8FAF-79F820610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1002079"/>
        <c:axId val="841006399"/>
      </c:barChart>
      <c:catAx>
        <c:axId val="84100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06399"/>
        <c:crossesAt val="0"/>
        <c:auto val="1"/>
        <c:lblAlgn val="ctr"/>
        <c:lblOffset val="100"/>
        <c:noMultiLvlLbl val="0"/>
      </c:catAx>
      <c:valAx>
        <c:axId val="841006399"/>
        <c:scaling>
          <c:orientation val="minMax"/>
          <c:min val="1000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02079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9206145966709345E-2"/>
                <c:y val="0.36388039415562351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5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[NYSE_PROJECT!.xlsx]VISUALS!PivotTable1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2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INDUSTRIALS SECTOR TOTAL REVENUE </a:t>
            </a:r>
          </a:p>
          <a:p>
            <a:pPr algn="ctr" rtl="0"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2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VISUALS!$G$3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VISUALS!$F$4:$F$9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Industrials</c:v>
                  </c:pt>
                </c:lvl>
              </c:multiLvlStrCache>
            </c:multiLvlStrRef>
          </c:cat>
          <c:val>
            <c:numRef>
              <c:f>VISUALS!$G$4:$G$9</c:f>
              <c:numCache>
                <c:formatCode>"$"#,##0</c:formatCode>
                <c:ptCount val="4"/>
                <c:pt idx="0">
                  <c:v>1010796852000</c:v>
                </c:pt>
                <c:pt idx="1">
                  <c:v>1029253211000</c:v>
                </c:pt>
                <c:pt idx="2">
                  <c:v>1037676179000</c:v>
                </c:pt>
                <c:pt idx="3">
                  <c:v>1026094777000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AF-45FE-8FC8-C37605E63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1007839"/>
        <c:axId val="840993919"/>
      </c:barChart>
      <c:catAx>
        <c:axId val="84100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993919"/>
        <c:crossesAt val="995000000000.00012"/>
        <c:auto val="1"/>
        <c:lblAlgn val="ctr"/>
        <c:lblOffset val="100"/>
        <c:noMultiLvlLbl val="0"/>
      </c:catAx>
      <c:valAx>
        <c:axId val="840993919"/>
        <c:scaling>
          <c:orientation val="minMax"/>
          <c:min val="1000000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07839"/>
        <c:crosses val="autoZero"/>
        <c:crossBetween val="between"/>
        <c:dispUnits>
          <c:builtInUnit val="trillions"/>
          <c:dispUnitsLbl>
            <c:layout>
              <c:manualLayout>
                <c:xMode val="edge"/>
                <c:yMode val="edge"/>
                <c:x val="1.9295650385740538E-2"/>
                <c:y val="0.43097532497003738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5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[NYSE_PROJECT!.xlsx]VISUALS!PivotTable3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REAL ESTATE SECTOR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VISUALS!$N$3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VISUALS!$M$4:$M$9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Real Estate</c:v>
                  </c:pt>
                </c:lvl>
              </c:multiLvlStrCache>
            </c:multiLvlStrRef>
          </c:cat>
          <c:val>
            <c:numRef>
              <c:f>VISUALS!$N$4:$N$9</c:f>
              <c:numCache>
                <c:formatCode>"$"#,##0</c:formatCode>
                <c:ptCount val="4"/>
                <c:pt idx="0">
                  <c:v>55010248000</c:v>
                </c:pt>
                <c:pt idx="1">
                  <c:v>61768962000</c:v>
                </c:pt>
                <c:pt idx="2">
                  <c:v>69673022000</c:v>
                </c:pt>
                <c:pt idx="3">
                  <c:v>74766197000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E-4761-8F61-626D67546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1002079"/>
        <c:axId val="841006399"/>
      </c:barChart>
      <c:catAx>
        <c:axId val="84100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06399"/>
        <c:crossesAt val="0"/>
        <c:auto val="1"/>
        <c:lblAlgn val="ctr"/>
        <c:lblOffset val="100"/>
        <c:noMultiLvlLbl val="0"/>
      </c:catAx>
      <c:valAx>
        <c:axId val="841006399"/>
        <c:scaling>
          <c:orientation val="minMax"/>
          <c:min val="1000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02079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1.9206145966709345E-2"/>
                <c:y val="0.36388039415562351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5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10</xdr:row>
      <xdr:rowOff>49530</xdr:rowOff>
    </xdr:from>
    <xdr:to>
      <xdr:col>11</xdr:col>
      <xdr:colOff>414866</xdr:colOff>
      <xdr:row>30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C35AE8-4BB8-59B6-1DF3-1476B81F8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</xdr:colOff>
      <xdr:row>10</xdr:row>
      <xdr:rowOff>41910</xdr:rowOff>
    </xdr:from>
    <xdr:to>
      <xdr:col>19</xdr:col>
      <xdr:colOff>431800</xdr:colOff>
      <xdr:row>30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57E6D1-B212-2B18-458A-9D572E2EC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0</xdr:rowOff>
    </xdr:from>
    <xdr:to>
      <xdr:col>10</xdr:col>
      <xdr:colOff>13546</xdr:colOff>
      <xdr:row>20</xdr:row>
      <xdr:rowOff>162983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CB298-0B45-43FE-B32B-B8971B4BD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68581</xdr:colOff>
      <xdr:row>20</xdr:row>
      <xdr:rowOff>167640</xdr:rowOff>
    </xdr:from>
    <xdr:to>
      <xdr:col>10</xdr:col>
      <xdr:colOff>15241</xdr:colOff>
      <xdr:row>41</xdr:row>
      <xdr:rowOff>132503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6E4CAB-DA3D-488B-8ACD-EEDD97BAB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243840</xdr:colOff>
      <xdr:row>21</xdr:row>
      <xdr:rowOff>15240</xdr:rowOff>
    </xdr:from>
    <xdr:to>
      <xdr:col>15</xdr:col>
      <xdr:colOff>441960</xdr:colOff>
      <xdr:row>36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9C3EBAE-91FA-1837-583F-10306CC7AB49}"/>
            </a:ext>
          </a:extLst>
        </xdr:cNvPr>
        <xdr:cNvSpPr txBox="1"/>
      </xdr:nvSpPr>
      <xdr:spPr>
        <a:xfrm>
          <a:off x="6339840" y="4335780"/>
          <a:ext cx="4465320" cy="2872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Here are the column charts representing the frequency of revenue between the Year 1-4. 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Industrials Sector average revenue is 559% higher than the Real Estate sector. However, the Real Estate sector ($6.6 billion) has a greater average revenue increase year over year than Industrials. The percentage change of the range in the Industrials sector, though higher in monetary value, only yielded a 2.7% increase from Year 1 to Year 3. Meanwhile, there was a 36% increase from Year 1 to Year 4 within the Real Estate sector.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mean of Real Estate is ~$2.5 billion and for Industrials it is $16.5 billion. However, the median for real estate is right around $2 billion and $9.9 billion for Industrials. As a result, the standard deviation for Industrials is much more ($17.6 billion for Industrials and ~$2 billion for Real Estate); which means the variability, or risk taken, are higher in the Industrials sector than in the Real Estate.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wis Jackson" id="{B50E3A4F-2C50-40B7-9B27-592350578A08}" userId="eab1a5da060a2bf4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wis" refreshedDate="45536.51012939815" createdVersion="8" refreshedVersion="8" minRefreshableVersion="3" recordCount="353" xr:uid="{2FB5B0E1-FA1E-4FAD-84F2-E3263113D8CD}">
  <cacheSource type="worksheet">
    <worksheetSource ref="A3:C1047220" sheet="VISUALS"/>
  </cacheSource>
  <cacheFields count="3">
    <cacheField name="Years" numFmtId="0">
      <sharedItems containsBlank="1" count="5">
        <s v="Year 1"/>
        <s v="Year 2"/>
        <s v="Year 3"/>
        <s v="Year 4"/>
        <m/>
      </sharedItems>
    </cacheField>
    <cacheField name=" Total Revenue " numFmtId="0">
      <sharedItems containsString="0" containsBlank="1" containsNumber="1" containsInteger="1" minValue="409396000" maxValue="96114000000" count="353">
        <n v="1407848000"/>
        <n v="1663000000"/>
        <n v="1913149000"/>
        <n v="1924400000"/>
        <n v="2069600000"/>
        <n v="2073000000"/>
        <n v="2089100000"/>
        <n v="2369300000"/>
        <n v="2993489000"/>
        <n v="3134800000"/>
        <n v="3326106000"/>
        <n v="3334213000"/>
        <n v="3414500000"/>
        <n v="3791000000"/>
        <n v="3823713000"/>
        <n v="4245895000"/>
        <n v="4245964000"/>
        <n v="4306800000"/>
        <n v="4474000000"/>
        <n v="4657000000"/>
        <n v="4954619000"/>
        <n v="5054980000"/>
        <n v="5703000000"/>
        <n v="5920269000"/>
        <n v="5992215000"/>
        <n v="6351900000"/>
        <n v="6419285000"/>
        <n v="6761000000"/>
        <n v="7155096000"/>
        <n v="8417200000"/>
        <n v="8950045000"/>
        <n v="11245000000"/>
        <n v="11359113000"/>
        <n v="11818376000"/>
        <n v="12026000000"/>
        <n v="12237000000"/>
        <n v="13015704000"/>
        <n v="13107000000"/>
        <n v="13983000000"/>
        <n v="14135000000"/>
        <n v="16311000000"/>
        <n v="16596800000"/>
        <n v="17301000000"/>
        <n v="17699000000"/>
        <n v="18260400000"/>
        <n v="21963000000"/>
        <n v="23700000000"/>
        <n v="24669000000"/>
        <n v="24855000000"/>
        <n v="27351573000"/>
        <n v="30871000000"/>
        <n v="30930000000"/>
        <n v="37152000000"/>
        <n v="37773000000"/>
        <n v="37795400000"/>
        <n v="39055000000"/>
        <n v="44287000000"/>
        <n v="45358000000"/>
        <n v="54127000000"/>
        <n v="55656000000"/>
        <n v="56600000000"/>
        <n v="86623000000"/>
        <n v="1558400000"/>
        <n v="1595703000"/>
        <n v="2118300000"/>
        <n v="2142807000"/>
        <n v="2303900000"/>
        <n v="2372906000"/>
        <n v="2393500000"/>
        <n v="2577100000"/>
        <n v="3238128000"/>
        <n v="3477200000"/>
        <n v="3594136000"/>
        <n v="3703600000"/>
        <n v="3733507000"/>
        <n v="3791335000"/>
        <n v="3837000000"/>
        <n v="4193844000"/>
        <n v="4695014000"/>
        <n v="4877885000"/>
        <n v="4979000000"/>
        <n v="5156000000"/>
        <n v="5584571000"/>
        <n v="6080257000"/>
        <n v="6288000000"/>
        <n v="6411577000"/>
        <n v="6623500000"/>
        <n v="6638774000"/>
        <n v="6999700000"/>
        <n v="7006000000"/>
        <n v="7752728000"/>
        <n v="8803300000"/>
        <n v="9437758000"/>
        <n v="11420000000"/>
        <n v="11624000000"/>
        <n v="12104000000"/>
        <n v="12669000000"/>
        <n v="12695157000"/>
        <n v="12752076000"/>
        <n v="13215971000"/>
        <n v="13996000000"/>
        <n v="14484000000"/>
        <n v="16661000000"/>
        <n v="17733000000"/>
        <n v="18283100000"/>
        <n v="18605000000"/>
        <n v="19221000000"/>
        <n v="21531577000"/>
        <n v="22046000000"/>
        <n v="23032000000"/>
        <n v="23988000000"/>
        <n v="26743000000"/>
        <n v="30852000000"/>
        <n v="31821000000"/>
        <n v="36066900000"/>
        <n v="38279000000"/>
        <n v="39946000000"/>
        <n v="40306000000"/>
        <n v="40362000000"/>
        <n v="45567000000"/>
        <n v="55184000000"/>
        <n v="55438000000"/>
        <n v="57900000000"/>
        <n v="90762000000"/>
        <n v="1584500000"/>
        <n v="1746726000"/>
        <n v="2068100000"/>
        <n v="2418800000"/>
        <n v="2436400000"/>
        <n v="2555601000"/>
        <n v="2706700000"/>
        <n v="2707115000"/>
        <n v="3549494000"/>
        <n v="3782300000"/>
        <n v="3821504000"/>
        <n v="3869187000"/>
        <n v="3916000000"/>
        <n v="4013600000"/>
        <n v="4021964000"/>
        <n v="4476886000"/>
        <n v="4561030000"/>
        <n v="5094933000"/>
        <n v="5244000000"/>
        <n v="5368000000"/>
        <n v="6165441000"/>
        <n v="6172000000"/>
        <n v="6307900000"/>
        <n v="6564721000"/>
        <n v="6571893000"/>
        <n v="6956311000"/>
        <n v="7039000000"/>
        <n v="7142000000"/>
        <n v="7747229000"/>
        <n v="9115000000"/>
        <n v="9964953000"/>
        <n v="10511000000"/>
        <n v="10986000000"/>
        <n v="11811000000"/>
        <n v="12114832000"/>
        <n v="12711744000"/>
        <n v="12961000000"/>
        <n v="13405000000"/>
        <n v="13470067000"/>
        <n v="13878000000"/>
        <n v="16249000000"/>
        <n v="18114048000"/>
        <n v="18534400000"/>
        <n v="19110000000"/>
        <n v="19154000000"/>
        <n v="19820000000"/>
        <n v="21813000000"/>
        <n v="22552000000"/>
        <n v="23906000000"/>
        <n v="28862800000"/>
        <n v="30274000000"/>
        <n v="31469000000"/>
        <n v="38581000000"/>
        <n v="38901000000"/>
        <n v="40536000000"/>
        <n v="40704000000"/>
        <n v="42650000000"/>
        <n v="47011000000"/>
        <n v="47453000000"/>
        <n v="56098000000"/>
        <n v="58232000000"/>
        <n v="96114000000"/>
        <n v="1637100000"/>
        <n v="2068010000"/>
        <n v="2238000000"/>
        <n v="2334200000"/>
        <n v="2663600000"/>
        <n v="2985908000"/>
        <n v="3171411000"/>
        <n v="3291300000"/>
        <n v="3578060000"/>
        <n v="3582395000"/>
        <n v="3653000000"/>
        <n v="3917200000"/>
        <n v="3962036000"/>
        <n v="3974295000"/>
        <n v="3991462000"/>
        <n v="4579400000"/>
        <n v="4905458000"/>
        <n v="5250399000"/>
        <n v="5259000000"/>
        <n v="5598000000"/>
        <n v="5879500000"/>
        <n v="6187646000"/>
        <n v="6309000000"/>
        <n v="6449000000"/>
        <n v="6616632000"/>
        <n v="6786984000"/>
        <n v="6794342000"/>
        <n v="7357000000"/>
        <n v="7572436000"/>
        <n v="9387700000"/>
        <n v="9888000000"/>
        <n v="9973384000"/>
        <n v="10466000000"/>
        <n v="10964157000"/>
        <n v="11069000000"/>
        <n v="11360753000"/>
        <n v="13423000000"/>
        <n v="13476084000"/>
        <n v="13599000000"/>
        <n v="13609000000"/>
        <n v="14522000000"/>
        <n v="17509000000"/>
        <n v="18671300000"/>
        <n v="19036525000"/>
        <n v="19941000000"/>
        <n v="20425000000"/>
        <n v="20563100000"/>
        <n v="20855000000"/>
        <n v="22534000000"/>
        <n v="26644000000"/>
        <n v="30109000000"/>
        <n v="31353000000"/>
        <n v="37864000000"/>
        <n v="38537000000"/>
        <n v="39302000000"/>
        <n v="39639000000"/>
        <n v="40990000000"/>
        <n v="47248000000"/>
        <n v="50365000000"/>
        <n v="57244000000"/>
        <n v="58363000000"/>
        <n v="94571000000"/>
        <n v="409396000"/>
        <n v="475888000"/>
        <n v="484581000"/>
        <n v="535153000"/>
        <n v="637413000"/>
        <n v="716612000"/>
        <n v="793373000"/>
        <n v="797517000"/>
        <n v="958511000"/>
        <n v="1279067000"/>
        <n v="1290052000"/>
        <n v="1747502000"/>
        <n v="1765979000"/>
        <n v="1847186000"/>
        <n v="1887376000"/>
        <n v="2013719000"/>
        <n v="2299176000"/>
        <n v="2426301000"/>
        <n v="2432680000"/>
        <n v="2514595000"/>
        <n v="2875960000"/>
        <n v="3003955000"/>
        <n v="4256157000"/>
        <n v="5059000000"/>
        <n v="5989000000"/>
        <n v="6514099000"/>
        <n v="520613000"/>
        <n v="610590000"/>
        <n v="635490000"/>
        <n v="686090000"/>
        <n v="758926000"/>
        <n v="780209000"/>
        <n v="861527000"/>
        <n v="974053000"/>
        <n v="1029475000"/>
        <n v="1371065000"/>
        <n v="1482259000"/>
        <n v="1563210000"/>
        <n v="2135539000"/>
        <n v="2152766000"/>
        <n v="2312512000"/>
        <n v="2387702000"/>
        <n v="2486017000"/>
        <n v="2772550000"/>
        <n v="2847945000"/>
        <n v="2865751000"/>
        <n v="3024623000"/>
        <n v="3361407000"/>
        <n v="4543849000"/>
        <n v="5166000000"/>
        <n v="7184794000"/>
        <n v="7254000000"/>
        <n v="647155000"/>
        <n v="744012000"/>
        <n v="818046000"/>
        <n v="933505000"/>
        <n v="970938000"/>
        <n v="984363000"/>
        <n v="992332000"/>
        <n v="993897000"/>
        <n v="1105247000"/>
        <n v="1519978000"/>
        <n v="1616438000"/>
        <n v="1828305000"/>
        <n v="2396998000"/>
        <n v="2443776000"/>
        <n v="2502267000"/>
        <n v="2535559000"/>
        <n v="2614748000"/>
        <n v="3117693000"/>
        <n v="3285346000"/>
        <n v="3305879000"/>
        <n v="3538756000"/>
        <n v="4100048000"/>
        <n v="4870818000"/>
        <n v="5354000000"/>
        <n v="7403000000"/>
        <n v="9049918000"/>
        <n v="782270000"/>
        <n v="801591000"/>
        <n v="894638000"/>
        <n v="981310000"/>
        <n v="1023285000"/>
        <n v="1042779000"/>
        <n v="1166769000"/>
        <n v="1194407000"/>
        <n v="1288149000"/>
        <n v="1662829000"/>
        <n v="1763336000"/>
        <n v="2040486000"/>
        <n v="2403906000"/>
        <n v="2490821000"/>
        <n v="2506202000"/>
        <n v="2725867000"/>
        <n v="2744965000"/>
        <n v="3007976000"/>
        <n v="3442646000"/>
        <n v="3663851000"/>
        <n v="3775685000"/>
        <n v="4771516000"/>
        <n v="5266103000"/>
        <n v="5387000000"/>
        <n v="7082000000"/>
        <n v="10855810000"/>
        <m/>
      </sharedItems>
    </cacheField>
    <cacheField name="GICS Sector" numFmtId="0">
      <sharedItems containsBlank="1" count="3">
        <s v="Industrials"/>
        <s v="Real Estat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wis" refreshedDate="45536.520148611111" createdVersion="8" refreshedVersion="8" minRefreshableVersion="3" recordCount="353" xr:uid="{6634A2AA-2275-46EB-A493-975195A17D90}">
  <cacheSource type="worksheet">
    <worksheetSource ref="A1:C1048576" sheet="VISUALS"/>
  </cacheSource>
  <cacheFields count="3">
    <cacheField name="Years" numFmtId="0">
      <sharedItems containsBlank="1" count="5">
        <s v="Year 1"/>
        <s v="Year 2"/>
        <s v="Year 3"/>
        <s v="Year 4"/>
        <m/>
      </sharedItems>
    </cacheField>
    <cacheField name=" Total Revenue " numFmtId="0">
      <sharedItems containsString="0" containsBlank="1" containsNumber="1" containsInteger="1" minValue="409396000" maxValue="96114000000"/>
    </cacheField>
    <cacheField name="GICS Sector" numFmtId="0">
      <sharedItems containsBlank="1" count="3">
        <s v="Industrials"/>
        <s v="Real Estat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3">
  <r>
    <s v="Year 1"/>
    <n v="1407848000"/>
    <s v="Industrials"/>
  </r>
  <r>
    <s v="Year 1"/>
    <n v="1663000000"/>
    <s v="Industrials"/>
  </r>
  <r>
    <s v="Year 1"/>
    <n v="1913149000"/>
    <s v="Industrials"/>
  </r>
  <r>
    <s v="Year 1"/>
    <n v="1924400000"/>
    <s v="Industrials"/>
  </r>
  <r>
    <s v="Year 1"/>
    <n v="2069600000"/>
    <s v="Industrials"/>
  </r>
  <r>
    <s v="Year 1"/>
    <n v="2073000000"/>
    <s v="Industrials"/>
  </r>
  <r>
    <s v="Year 1"/>
    <n v="2089100000"/>
    <s v="Industrials"/>
  </r>
  <r>
    <s v="Year 1"/>
    <n v="2369300000"/>
    <s v="Industrials"/>
  </r>
  <r>
    <s v="Year 1"/>
    <n v="2993489000"/>
    <s v="Industrials"/>
  </r>
  <r>
    <s v="Year 1"/>
    <n v="3134800000"/>
    <s v="Industrials"/>
  </r>
  <r>
    <s v="Year 1"/>
    <n v="3326106000"/>
    <s v="Industrials"/>
  </r>
  <r>
    <s v="Year 1"/>
    <n v="3334213000"/>
    <s v="Industrials"/>
  </r>
  <r>
    <s v="Year 1"/>
    <n v="3414500000"/>
    <s v="Industrials"/>
  </r>
  <r>
    <s v="Year 1"/>
    <n v="3791000000"/>
    <s v="Industrials"/>
  </r>
  <r>
    <s v="Year 1"/>
    <n v="3823713000"/>
    <s v="Industrials"/>
  </r>
  <r>
    <s v="Year 1"/>
    <n v="4245895000"/>
    <s v="Industrials"/>
  </r>
  <r>
    <s v="Year 1"/>
    <n v="4245964000"/>
    <s v="Industrials"/>
  </r>
  <r>
    <s v="Year 1"/>
    <n v="4306800000"/>
    <s v="Industrials"/>
  </r>
  <r>
    <s v="Year 1"/>
    <n v="4474000000"/>
    <s v="Industrials"/>
  </r>
  <r>
    <s v="Year 1"/>
    <n v="4657000000"/>
    <s v="Industrials"/>
  </r>
  <r>
    <s v="Year 1"/>
    <n v="4954619000"/>
    <s v="Industrials"/>
  </r>
  <r>
    <s v="Year 1"/>
    <n v="5054980000"/>
    <s v="Industrials"/>
  </r>
  <r>
    <s v="Year 1"/>
    <n v="5703000000"/>
    <s v="Industrials"/>
  </r>
  <r>
    <s v="Year 1"/>
    <n v="5920269000"/>
    <s v="Industrials"/>
  </r>
  <r>
    <s v="Year 1"/>
    <n v="5992215000"/>
    <s v="Industrials"/>
  </r>
  <r>
    <s v="Year 1"/>
    <n v="6351900000"/>
    <s v="Industrials"/>
  </r>
  <r>
    <s v="Year 1"/>
    <n v="6419285000"/>
    <s v="Industrials"/>
  </r>
  <r>
    <s v="Year 1"/>
    <n v="6761000000"/>
    <s v="Industrials"/>
  </r>
  <r>
    <s v="Year 1"/>
    <n v="7155096000"/>
    <s v="Industrials"/>
  </r>
  <r>
    <s v="Year 1"/>
    <n v="8417200000"/>
    <s v="Industrials"/>
  </r>
  <r>
    <s v="Year 1"/>
    <n v="8950045000"/>
    <s v="Industrials"/>
  </r>
  <r>
    <s v="Year 1"/>
    <n v="11245000000"/>
    <s v="Industrials"/>
  </r>
  <r>
    <s v="Year 1"/>
    <n v="11359113000"/>
    <s v="Industrials"/>
  </r>
  <r>
    <s v="Year 1"/>
    <n v="11818376000"/>
    <s v="Industrials"/>
  </r>
  <r>
    <s v="Year 1"/>
    <n v="12026000000"/>
    <s v="Industrials"/>
  </r>
  <r>
    <s v="Year 1"/>
    <n v="12237000000"/>
    <s v="Industrials"/>
  </r>
  <r>
    <s v="Year 1"/>
    <n v="13015704000"/>
    <s v="Industrials"/>
  </r>
  <r>
    <s v="Year 1"/>
    <n v="13107000000"/>
    <s v="Industrials"/>
  </r>
  <r>
    <s v="Year 1"/>
    <n v="13983000000"/>
    <s v="Industrials"/>
  </r>
  <r>
    <s v="Year 1"/>
    <n v="14135000000"/>
    <s v="Industrials"/>
  </r>
  <r>
    <s v="Year 1"/>
    <n v="16311000000"/>
    <s v="Industrials"/>
  </r>
  <r>
    <s v="Year 1"/>
    <n v="16596800000"/>
    <s v="Industrials"/>
  </r>
  <r>
    <s v="Year 1"/>
    <n v="17301000000"/>
    <s v="Industrials"/>
  </r>
  <r>
    <s v="Year 1"/>
    <n v="17699000000"/>
    <s v="Industrials"/>
  </r>
  <r>
    <s v="Year 1"/>
    <n v="18260400000"/>
    <s v="Industrials"/>
  </r>
  <r>
    <s v="Year 1"/>
    <n v="21963000000"/>
    <s v="Industrials"/>
  </r>
  <r>
    <s v="Year 1"/>
    <n v="23700000000"/>
    <s v="Industrials"/>
  </r>
  <r>
    <s v="Year 1"/>
    <n v="24669000000"/>
    <s v="Industrials"/>
  </r>
  <r>
    <s v="Year 1"/>
    <n v="24855000000"/>
    <s v="Industrials"/>
  </r>
  <r>
    <s v="Year 1"/>
    <n v="27351573000"/>
    <s v="Industrials"/>
  </r>
  <r>
    <s v="Year 1"/>
    <n v="30871000000"/>
    <s v="Industrials"/>
  </r>
  <r>
    <s v="Year 1"/>
    <n v="30930000000"/>
    <s v="Industrials"/>
  </r>
  <r>
    <s v="Year 1"/>
    <n v="37152000000"/>
    <s v="Industrials"/>
  </r>
  <r>
    <s v="Year 1"/>
    <n v="37773000000"/>
    <s v="Industrials"/>
  </r>
  <r>
    <s v="Year 1"/>
    <n v="37795400000"/>
    <s v="Industrials"/>
  </r>
  <r>
    <s v="Year 1"/>
    <n v="39055000000"/>
    <s v="Industrials"/>
  </r>
  <r>
    <s v="Year 1"/>
    <n v="44287000000"/>
    <s v="Industrials"/>
  </r>
  <r>
    <s v="Year 1"/>
    <n v="45358000000"/>
    <s v="Industrials"/>
  </r>
  <r>
    <s v="Year 1"/>
    <n v="54127000000"/>
    <s v="Industrials"/>
  </r>
  <r>
    <s v="Year 1"/>
    <n v="55656000000"/>
    <s v="Industrials"/>
  </r>
  <r>
    <s v="Year 1"/>
    <n v="56600000000"/>
    <s v="Industrials"/>
  </r>
  <r>
    <s v="Year 1"/>
    <n v="86623000000"/>
    <s v="Industrials"/>
  </r>
  <r>
    <s v="Year 2"/>
    <n v="1558400000"/>
    <s v="Industrials"/>
  </r>
  <r>
    <s v="Year 2"/>
    <n v="1595703000"/>
    <s v="Industrials"/>
  </r>
  <r>
    <s v="Year 2"/>
    <n v="2118300000"/>
    <s v="Industrials"/>
  </r>
  <r>
    <s v="Year 2"/>
    <n v="2142807000"/>
    <s v="Industrials"/>
  </r>
  <r>
    <s v="Year 2"/>
    <n v="2303900000"/>
    <s v="Industrials"/>
  </r>
  <r>
    <s v="Year 2"/>
    <n v="2372906000"/>
    <s v="Industrials"/>
  </r>
  <r>
    <s v="Year 2"/>
    <n v="2393500000"/>
    <s v="Industrials"/>
  </r>
  <r>
    <s v="Year 2"/>
    <n v="2577100000"/>
    <s v="Industrials"/>
  </r>
  <r>
    <s v="Year 2"/>
    <n v="3238128000"/>
    <s v="Industrials"/>
  </r>
  <r>
    <s v="Year 2"/>
    <n v="3477200000"/>
    <s v="Industrials"/>
  </r>
  <r>
    <s v="Year 2"/>
    <n v="3594136000"/>
    <s v="Industrials"/>
  </r>
  <r>
    <s v="Year 2"/>
    <n v="3703600000"/>
    <s v="Industrials"/>
  </r>
  <r>
    <s v="Year 2"/>
    <n v="3733507000"/>
    <s v="Industrials"/>
  </r>
  <r>
    <s v="Year 2"/>
    <n v="3791335000"/>
    <s v="Industrials"/>
  </r>
  <r>
    <s v="Year 2"/>
    <n v="3837000000"/>
    <s v="Industrials"/>
  </r>
  <r>
    <s v="Year 2"/>
    <n v="4193844000"/>
    <s v="Industrials"/>
  </r>
  <r>
    <s v="Year 2"/>
    <n v="4695014000"/>
    <s v="Industrials"/>
  </r>
  <r>
    <s v="Year 2"/>
    <n v="4877885000"/>
    <s v="Industrials"/>
  </r>
  <r>
    <s v="Year 2"/>
    <n v="4979000000"/>
    <s v="Industrials"/>
  </r>
  <r>
    <s v="Year 2"/>
    <n v="5156000000"/>
    <s v="Industrials"/>
  </r>
  <r>
    <s v="Year 2"/>
    <n v="5584571000"/>
    <s v="Industrials"/>
  </r>
  <r>
    <s v="Year 2"/>
    <n v="6080257000"/>
    <s v="Industrials"/>
  </r>
  <r>
    <s v="Year 2"/>
    <n v="6288000000"/>
    <s v="Industrials"/>
  </r>
  <r>
    <s v="Year 2"/>
    <n v="6411577000"/>
    <s v="Industrials"/>
  </r>
  <r>
    <s v="Year 2"/>
    <n v="6623500000"/>
    <s v="Industrials"/>
  </r>
  <r>
    <s v="Year 2"/>
    <n v="6638774000"/>
    <s v="Industrials"/>
  </r>
  <r>
    <s v="Year 2"/>
    <n v="6999700000"/>
    <s v="Industrials"/>
  </r>
  <r>
    <s v="Year 2"/>
    <n v="7006000000"/>
    <s v="Industrials"/>
  </r>
  <r>
    <s v="Year 2"/>
    <n v="7752728000"/>
    <s v="Industrials"/>
  </r>
  <r>
    <s v="Year 2"/>
    <n v="8803300000"/>
    <s v="Industrials"/>
  </r>
  <r>
    <s v="Year 2"/>
    <n v="9437758000"/>
    <s v="Industrials"/>
  </r>
  <r>
    <s v="Year 2"/>
    <n v="11420000000"/>
    <s v="Industrials"/>
  </r>
  <r>
    <s v="Year 2"/>
    <n v="11624000000"/>
    <s v="Industrials"/>
  </r>
  <r>
    <s v="Year 2"/>
    <n v="12104000000"/>
    <s v="Industrials"/>
  </r>
  <r>
    <s v="Year 2"/>
    <n v="12669000000"/>
    <s v="Industrials"/>
  </r>
  <r>
    <s v="Year 2"/>
    <n v="12695157000"/>
    <s v="Industrials"/>
  </r>
  <r>
    <s v="Year 2"/>
    <n v="12752076000"/>
    <s v="Industrials"/>
  </r>
  <r>
    <s v="Year 2"/>
    <n v="13215971000"/>
    <s v="Industrials"/>
  </r>
  <r>
    <s v="Year 2"/>
    <n v="13996000000"/>
    <s v="Industrials"/>
  </r>
  <r>
    <s v="Year 2"/>
    <n v="14484000000"/>
    <s v="Industrials"/>
  </r>
  <r>
    <s v="Year 2"/>
    <n v="16661000000"/>
    <s v="Industrials"/>
  </r>
  <r>
    <s v="Year 2"/>
    <n v="17733000000"/>
    <s v="Industrials"/>
  </r>
  <r>
    <s v="Year 2"/>
    <n v="18283100000"/>
    <s v="Industrials"/>
  </r>
  <r>
    <s v="Year 2"/>
    <n v="18605000000"/>
    <s v="Industrials"/>
  </r>
  <r>
    <s v="Year 2"/>
    <n v="19221000000"/>
    <s v="Industrials"/>
  </r>
  <r>
    <s v="Year 2"/>
    <n v="21531577000"/>
    <s v="Industrials"/>
  </r>
  <r>
    <s v="Year 2"/>
    <n v="22046000000"/>
    <s v="Industrials"/>
  </r>
  <r>
    <s v="Year 2"/>
    <n v="23032000000"/>
    <s v="Industrials"/>
  </r>
  <r>
    <s v="Year 2"/>
    <n v="23988000000"/>
    <s v="Industrials"/>
  </r>
  <r>
    <s v="Year 2"/>
    <n v="26743000000"/>
    <s v="Industrials"/>
  </r>
  <r>
    <s v="Year 2"/>
    <n v="30852000000"/>
    <s v="Industrials"/>
  </r>
  <r>
    <s v="Year 2"/>
    <n v="31821000000"/>
    <s v="Industrials"/>
  </r>
  <r>
    <s v="Year 2"/>
    <n v="36066900000"/>
    <s v="Industrials"/>
  </r>
  <r>
    <s v="Year 2"/>
    <n v="38279000000"/>
    <s v="Industrials"/>
  </r>
  <r>
    <s v="Year 2"/>
    <n v="39946000000"/>
    <s v="Industrials"/>
  </r>
  <r>
    <s v="Year 2"/>
    <n v="40306000000"/>
    <s v="Industrials"/>
  </r>
  <r>
    <s v="Year 2"/>
    <n v="40362000000"/>
    <s v="Industrials"/>
  </r>
  <r>
    <s v="Year 2"/>
    <n v="45567000000"/>
    <s v="Industrials"/>
  </r>
  <r>
    <s v="Year 2"/>
    <n v="55184000000"/>
    <s v="Industrials"/>
  </r>
  <r>
    <s v="Year 2"/>
    <n v="55438000000"/>
    <s v="Industrials"/>
  </r>
  <r>
    <s v="Year 2"/>
    <n v="57900000000"/>
    <s v="Industrials"/>
  </r>
  <r>
    <s v="Year 2"/>
    <n v="90762000000"/>
    <s v="Industrials"/>
  </r>
  <r>
    <s v="Year 3"/>
    <n v="1584500000"/>
    <s v="Industrials"/>
  </r>
  <r>
    <s v="Year 3"/>
    <n v="1746726000"/>
    <s v="Industrials"/>
  </r>
  <r>
    <s v="Year 3"/>
    <n v="2068100000"/>
    <s v="Industrials"/>
  </r>
  <r>
    <s v="Year 3"/>
    <n v="2418800000"/>
    <s v="Industrials"/>
  </r>
  <r>
    <s v="Year 3"/>
    <n v="2436400000"/>
    <s v="Industrials"/>
  </r>
  <r>
    <s v="Year 3"/>
    <n v="2555601000"/>
    <s v="Industrials"/>
  </r>
  <r>
    <s v="Year 3"/>
    <n v="2706700000"/>
    <s v="Industrials"/>
  </r>
  <r>
    <s v="Year 3"/>
    <n v="2707115000"/>
    <s v="Industrials"/>
  </r>
  <r>
    <s v="Year 3"/>
    <n v="3549494000"/>
    <s v="Industrials"/>
  </r>
  <r>
    <s v="Year 3"/>
    <n v="3782300000"/>
    <s v="Industrials"/>
  </r>
  <r>
    <s v="Year 3"/>
    <n v="3821504000"/>
    <s v="Industrials"/>
  </r>
  <r>
    <s v="Year 3"/>
    <n v="3869187000"/>
    <s v="Industrials"/>
  </r>
  <r>
    <s v="Year 3"/>
    <n v="3916000000"/>
    <s v="Industrials"/>
  </r>
  <r>
    <s v="Year 3"/>
    <n v="4013600000"/>
    <s v="Industrials"/>
  </r>
  <r>
    <s v="Year 3"/>
    <n v="4021964000"/>
    <s v="Industrials"/>
  </r>
  <r>
    <s v="Year 3"/>
    <n v="4476886000"/>
    <s v="Industrials"/>
  </r>
  <r>
    <s v="Year 3"/>
    <n v="4561030000"/>
    <s v="Industrials"/>
  </r>
  <r>
    <s v="Year 3"/>
    <n v="5094933000"/>
    <s v="Industrials"/>
  </r>
  <r>
    <s v="Year 3"/>
    <n v="5244000000"/>
    <s v="Industrials"/>
  </r>
  <r>
    <s v="Year 3"/>
    <n v="5368000000"/>
    <s v="Industrials"/>
  </r>
  <r>
    <s v="Year 3"/>
    <n v="6165441000"/>
    <s v="Industrials"/>
  </r>
  <r>
    <s v="Year 3"/>
    <n v="6172000000"/>
    <s v="Industrials"/>
  </r>
  <r>
    <s v="Year 3"/>
    <n v="6307900000"/>
    <s v="Industrials"/>
  </r>
  <r>
    <s v="Year 3"/>
    <n v="6564721000"/>
    <s v="Industrials"/>
  </r>
  <r>
    <s v="Year 3"/>
    <n v="6571893000"/>
    <s v="Industrials"/>
  </r>
  <r>
    <s v="Year 3"/>
    <n v="6956311000"/>
    <s v="Industrials"/>
  </r>
  <r>
    <s v="Year 3"/>
    <n v="7039000000"/>
    <s v="Industrials"/>
  </r>
  <r>
    <s v="Year 3"/>
    <n v="7142000000"/>
    <s v="Industrials"/>
  </r>
  <r>
    <s v="Year 3"/>
    <n v="7747229000"/>
    <s v="Industrials"/>
  </r>
  <r>
    <s v="Year 3"/>
    <n v="9115000000"/>
    <s v="Industrials"/>
  </r>
  <r>
    <s v="Year 3"/>
    <n v="9964953000"/>
    <s v="Industrials"/>
  </r>
  <r>
    <s v="Year 3"/>
    <n v="10511000000"/>
    <s v="Industrials"/>
  </r>
  <r>
    <s v="Year 3"/>
    <n v="10986000000"/>
    <s v="Industrials"/>
  </r>
  <r>
    <s v="Year 3"/>
    <n v="11811000000"/>
    <s v="Industrials"/>
  </r>
  <r>
    <s v="Year 3"/>
    <n v="12114832000"/>
    <s v="Industrials"/>
  </r>
  <r>
    <s v="Year 3"/>
    <n v="12711744000"/>
    <s v="Industrials"/>
  </r>
  <r>
    <s v="Year 3"/>
    <n v="12961000000"/>
    <s v="Industrials"/>
  </r>
  <r>
    <s v="Year 3"/>
    <n v="13405000000"/>
    <s v="Industrials"/>
  </r>
  <r>
    <s v="Year 3"/>
    <n v="13470067000"/>
    <s v="Industrials"/>
  </r>
  <r>
    <s v="Year 3"/>
    <n v="13878000000"/>
    <s v="Industrials"/>
  </r>
  <r>
    <s v="Year 3"/>
    <n v="16249000000"/>
    <s v="Industrials"/>
  </r>
  <r>
    <s v="Year 3"/>
    <n v="18114048000"/>
    <s v="Industrials"/>
  </r>
  <r>
    <s v="Year 3"/>
    <n v="18534400000"/>
    <s v="Industrials"/>
  </r>
  <r>
    <s v="Year 3"/>
    <n v="19110000000"/>
    <s v="Industrials"/>
  </r>
  <r>
    <s v="Year 3"/>
    <n v="19154000000"/>
    <s v="Industrials"/>
  </r>
  <r>
    <s v="Year 3"/>
    <n v="19820000000"/>
    <s v="Industrials"/>
  </r>
  <r>
    <s v="Year 3"/>
    <n v="21813000000"/>
    <s v="Industrials"/>
  </r>
  <r>
    <s v="Year 3"/>
    <n v="22552000000"/>
    <s v="Industrials"/>
  </r>
  <r>
    <s v="Year 3"/>
    <n v="23906000000"/>
    <s v="Industrials"/>
  </r>
  <r>
    <s v="Year 3"/>
    <n v="28862800000"/>
    <s v="Industrials"/>
  </r>
  <r>
    <s v="Year 3"/>
    <n v="30274000000"/>
    <s v="Industrials"/>
  </r>
  <r>
    <s v="Year 3"/>
    <n v="31469000000"/>
    <s v="Industrials"/>
  </r>
  <r>
    <s v="Year 3"/>
    <n v="38581000000"/>
    <s v="Industrials"/>
  </r>
  <r>
    <s v="Year 3"/>
    <n v="38901000000"/>
    <s v="Industrials"/>
  </r>
  <r>
    <s v="Year 3"/>
    <n v="40536000000"/>
    <s v="Industrials"/>
  </r>
  <r>
    <s v="Year 3"/>
    <n v="40704000000"/>
    <s v="Industrials"/>
  </r>
  <r>
    <s v="Year 3"/>
    <n v="42650000000"/>
    <s v="Industrials"/>
  </r>
  <r>
    <s v="Year 3"/>
    <n v="47011000000"/>
    <s v="Industrials"/>
  </r>
  <r>
    <s v="Year 3"/>
    <n v="47453000000"/>
    <s v="Industrials"/>
  </r>
  <r>
    <s v="Year 3"/>
    <n v="56098000000"/>
    <s v="Industrials"/>
  </r>
  <r>
    <s v="Year 3"/>
    <n v="58232000000"/>
    <s v="Industrials"/>
  </r>
  <r>
    <s v="Year 3"/>
    <n v="96114000000"/>
    <s v="Industrials"/>
  </r>
  <r>
    <s v="Year 4"/>
    <n v="1637100000"/>
    <s v="Industrials"/>
  </r>
  <r>
    <s v="Year 4"/>
    <n v="2068010000"/>
    <s v="Industrials"/>
  </r>
  <r>
    <s v="Year 4"/>
    <n v="2238000000"/>
    <s v="Industrials"/>
  </r>
  <r>
    <s v="Year 4"/>
    <n v="2334200000"/>
    <s v="Industrials"/>
  </r>
  <r>
    <s v="Year 4"/>
    <n v="2663600000"/>
    <s v="Industrials"/>
  </r>
  <r>
    <s v="Year 4"/>
    <n v="2985908000"/>
    <s v="Industrials"/>
  </r>
  <r>
    <s v="Year 4"/>
    <n v="3171411000"/>
    <s v="Industrials"/>
  </r>
  <r>
    <s v="Year 4"/>
    <n v="3291300000"/>
    <s v="Industrials"/>
  </r>
  <r>
    <s v="Year 4"/>
    <n v="3578060000"/>
    <s v="Industrials"/>
  </r>
  <r>
    <s v="Year 4"/>
    <n v="3582395000"/>
    <s v="Industrials"/>
  </r>
  <r>
    <s v="Year 4"/>
    <n v="3653000000"/>
    <s v="Industrials"/>
  </r>
  <r>
    <s v="Year 4"/>
    <n v="3917200000"/>
    <s v="Industrials"/>
  </r>
  <r>
    <s v="Year 4"/>
    <n v="3962036000"/>
    <s v="Industrials"/>
  </r>
  <r>
    <s v="Year 4"/>
    <n v="3974295000"/>
    <s v="Industrials"/>
  </r>
  <r>
    <s v="Year 4"/>
    <n v="3991462000"/>
    <s v="Industrials"/>
  </r>
  <r>
    <s v="Year 4"/>
    <n v="4579400000"/>
    <s v="Industrials"/>
  </r>
  <r>
    <s v="Year 4"/>
    <n v="4905458000"/>
    <s v="Industrials"/>
  </r>
  <r>
    <s v="Year 4"/>
    <n v="5250399000"/>
    <s v="Industrials"/>
  </r>
  <r>
    <s v="Year 4"/>
    <n v="5259000000"/>
    <s v="Industrials"/>
  </r>
  <r>
    <s v="Year 4"/>
    <n v="5598000000"/>
    <s v="Industrials"/>
  </r>
  <r>
    <s v="Year 4"/>
    <n v="5879500000"/>
    <s v="Industrials"/>
  </r>
  <r>
    <s v="Year 4"/>
    <n v="6187646000"/>
    <s v="Industrials"/>
  </r>
  <r>
    <s v="Year 4"/>
    <n v="6309000000"/>
    <s v="Industrials"/>
  </r>
  <r>
    <s v="Year 4"/>
    <n v="6449000000"/>
    <s v="Industrials"/>
  </r>
  <r>
    <s v="Year 4"/>
    <n v="6616632000"/>
    <s v="Industrials"/>
  </r>
  <r>
    <s v="Year 4"/>
    <n v="6786984000"/>
    <s v="Industrials"/>
  </r>
  <r>
    <s v="Year 4"/>
    <n v="6794342000"/>
    <s v="Industrials"/>
  </r>
  <r>
    <s v="Year 4"/>
    <n v="7357000000"/>
    <s v="Industrials"/>
  </r>
  <r>
    <s v="Year 4"/>
    <n v="7572436000"/>
    <s v="Industrials"/>
  </r>
  <r>
    <s v="Year 4"/>
    <n v="9387700000"/>
    <s v="Industrials"/>
  </r>
  <r>
    <s v="Year 4"/>
    <n v="9888000000"/>
    <s v="Industrials"/>
  </r>
  <r>
    <s v="Year 4"/>
    <n v="9973384000"/>
    <s v="Industrials"/>
  </r>
  <r>
    <s v="Year 4"/>
    <n v="10466000000"/>
    <s v="Industrials"/>
  </r>
  <r>
    <s v="Year 4"/>
    <n v="10964157000"/>
    <s v="Industrials"/>
  </r>
  <r>
    <s v="Year 4"/>
    <n v="11069000000"/>
    <s v="Industrials"/>
  </r>
  <r>
    <s v="Year 4"/>
    <n v="11360753000"/>
    <s v="Industrials"/>
  </r>
  <r>
    <s v="Year 4"/>
    <n v="13423000000"/>
    <s v="Industrials"/>
  </r>
  <r>
    <s v="Year 4"/>
    <n v="13476084000"/>
    <s v="Industrials"/>
  </r>
  <r>
    <s v="Year 4"/>
    <n v="13599000000"/>
    <s v="Industrials"/>
  </r>
  <r>
    <s v="Year 4"/>
    <n v="13609000000"/>
    <s v="Industrials"/>
  </r>
  <r>
    <s v="Year 4"/>
    <n v="14522000000"/>
    <s v="Industrials"/>
  </r>
  <r>
    <s v="Year 4"/>
    <n v="17509000000"/>
    <s v="Industrials"/>
  </r>
  <r>
    <s v="Year 4"/>
    <n v="18671300000"/>
    <s v="Industrials"/>
  </r>
  <r>
    <s v="Year 4"/>
    <n v="19036525000"/>
    <s v="Industrials"/>
  </r>
  <r>
    <s v="Year 4"/>
    <n v="19941000000"/>
    <s v="Industrials"/>
  </r>
  <r>
    <s v="Year 4"/>
    <n v="20425000000"/>
    <s v="Industrials"/>
  </r>
  <r>
    <s v="Year 4"/>
    <n v="20563100000"/>
    <s v="Industrials"/>
  </r>
  <r>
    <s v="Year 4"/>
    <n v="20855000000"/>
    <s v="Industrials"/>
  </r>
  <r>
    <s v="Year 4"/>
    <n v="22534000000"/>
    <s v="Industrials"/>
  </r>
  <r>
    <s v="Year 4"/>
    <n v="26644000000"/>
    <s v="Industrials"/>
  </r>
  <r>
    <s v="Year 4"/>
    <n v="30109000000"/>
    <s v="Industrials"/>
  </r>
  <r>
    <s v="Year 4"/>
    <n v="31353000000"/>
    <s v="Industrials"/>
  </r>
  <r>
    <s v="Year 4"/>
    <n v="37864000000"/>
    <s v="Industrials"/>
  </r>
  <r>
    <s v="Year 4"/>
    <n v="38537000000"/>
    <s v="Industrials"/>
  </r>
  <r>
    <s v="Year 4"/>
    <n v="39302000000"/>
    <s v="Industrials"/>
  </r>
  <r>
    <s v="Year 4"/>
    <n v="39639000000"/>
    <s v="Industrials"/>
  </r>
  <r>
    <s v="Year 4"/>
    <n v="40990000000"/>
    <s v="Industrials"/>
  </r>
  <r>
    <s v="Year 4"/>
    <n v="47248000000"/>
    <s v="Industrials"/>
  </r>
  <r>
    <s v="Year 4"/>
    <n v="50365000000"/>
    <s v="Industrials"/>
  </r>
  <r>
    <s v="Year 4"/>
    <n v="57244000000"/>
    <s v="Industrials"/>
  </r>
  <r>
    <s v="Year 4"/>
    <n v="58363000000"/>
    <s v="Industrials"/>
  </r>
  <r>
    <s v="Year 4"/>
    <n v="94571000000"/>
    <s v="Industrials"/>
  </r>
  <r>
    <s v="Year 1"/>
    <n v="409396000"/>
    <s v="Real Estate"/>
  </r>
  <r>
    <s v="Year 1"/>
    <n v="475888000"/>
    <s v="Real Estate"/>
  </r>
  <r>
    <s v="Year 1"/>
    <n v="484581000"/>
    <s v="Real Estate"/>
  </r>
  <r>
    <s v="Year 1"/>
    <n v="535153000"/>
    <s v="Real Estate"/>
  </r>
  <r>
    <s v="Year 1"/>
    <n v="637413000"/>
    <s v="Real Estate"/>
  </r>
  <r>
    <s v="Year 1"/>
    <n v="716612000"/>
    <s v="Real Estate"/>
  </r>
  <r>
    <s v="Year 1"/>
    <n v="793373000"/>
    <s v="Real Estate"/>
  </r>
  <r>
    <s v="Year 1"/>
    <n v="797517000"/>
    <s v="Real Estate"/>
  </r>
  <r>
    <s v="Year 1"/>
    <n v="958511000"/>
    <s v="Real Estate"/>
  </r>
  <r>
    <s v="Year 1"/>
    <n v="1279067000"/>
    <s v="Real Estate"/>
  </r>
  <r>
    <s v="Year 1"/>
    <n v="1290052000"/>
    <s v="Real Estate"/>
  </r>
  <r>
    <s v="Year 1"/>
    <n v="1747502000"/>
    <s v="Real Estate"/>
  </r>
  <r>
    <s v="Year 1"/>
    <n v="1765979000"/>
    <s v="Real Estate"/>
  </r>
  <r>
    <s v="Year 1"/>
    <n v="1847186000"/>
    <s v="Real Estate"/>
  </r>
  <r>
    <s v="Year 1"/>
    <n v="1887376000"/>
    <s v="Real Estate"/>
  </r>
  <r>
    <s v="Year 1"/>
    <n v="2013719000"/>
    <s v="Real Estate"/>
  </r>
  <r>
    <s v="Year 1"/>
    <n v="2299176000"/>
    <s v="Real Estate"/>
  </r>
  <r>
    <s v="Year 1"/>
    <n v="2426301000"/>
    <s v="Real Estate"/>
  </r>
  <r>
    <s v="Year 1"/>
    <n v="2432680000"/>
    <s v="Real Estate"/>
  </r>
  <r>
    <s v="Year 1"/>
    <n v="2514595000"/>
    <s v="Real Estate"/>
  </r>
  <r>
    <s v="Year 1"/>
    <n v="2875960000"/>
    <s v="Real Estate"/>
  </r>
  <r>
    <s v="Year 1"/>
    <n v="3003955000"/>
    <s v="Real Estate"/>
  </r>
  <r>
    <s v="Year 1"/>
    <n v="4256157000"/>
    <s v="Real Estate"/>
  </r>
  <r>
    <s v="Year 1"/>
    <n v="5059000000"/>
    <s v="Real Estate"/>
  </r>
  <r>
    <s v="Year 1"/>
    <n v="5989000000"/>
    <s v="Real Estate"/>
  </r>
  <r>
    <s v="Year 1"/>
    <n v="6514099000"/>
    <s v="Real Estate"/>
  </r>
  <r>
    <s v="Year 2"/>
    <n v="520613000"/>
    <s v="Real Estate"/>
  </r>
  <r>
    <s v="Year 2"/>
    <n v="610590000"/>
    <s v="Real Estate"/>
  </r>
  <r>
    <s v="Year 2"/>
    <n v="635490000"/>
    <s v="Real Estate"/>
  </r>
  <r>
    <s v="Year 2"/>
    <n v="686090000"/>
    <s v="Real Estate"/>
  </r>
  <r>
    <s v="Year 2"/>
    <n v="758926000"/>
    <s v="Real Estate"/>
  </r>
  <r>
    <s v="Year 2"/>
    <n v="780209000"/>
    <s v="Real Estate"/>
  </r>
  <r>
    <s v="Year 2"/>
    <n v="861527000"/>
    <s v="Real Estate"/>
  </r>
  <r>
    <s v="Year 2"/>
    <n v="974053000"/>
    <s v="Real Estate"/>
  </r>
  <r>
    <s v="Year 2"/>
    <n v="1029475000"/>
    <s v="Real Estate"/>
  </r>
  <r>
    <s v="Year 2"/>
    <n v="1371065000"/>
    <s v="Real Estate"/>
  </r>
  <r>
    <s v="Year 2"/>
    <n v="1482259000"/>
    <s v="Real Estate"/>
  </r>
  <r>
    <s v="Year 2"/>
    <n v="1563210000"/>
    <s v="Real Estate"/>
  </r>
  <r>
    <s v="Year 2"/>
    <n v="2135539000"/>
    <s v="Real Estate"/>
  </r>
  <r>
    <s v="Year 2"/>
    <n v="2152766000"/>
    <s v="Real Estate"/>
  </r>
  <r>
    <s v="Year 2"/>
    <n v="2312512000"/>
    <s v="Real Estate"/>
  </r>
  <r>
    <s v="Year 2"/>
    <n v="2387702000"/>
    <s v="Real Estate"/>
  </r>
  <r>
    <s v="Year 2"/>
    <n v="2486017000"/>
    <s v="Real Estate"/>
  </r>
  <r>
    <s v="Year 2"/>
    <n v="2772550000"/>
    <s v="Real Estate"/>
  </r>
  <r>
    <s v="Year 2"/>
    <n v="2847945000"/>
    <s v="Real Estate"/>
  </r>
  <r>
    <s v="Year 2"/>
    <n v="2865751000"/>
    <s v="Real Estate"/>
  </r>
  <r>
    <s v="Year 2"/>
    <n v="3024623000"/>
    <s v="Real Estate"/>
  </r>
  <r>
    <s v="Year 2"/>
    <n v="3361407000"/>
    <s v="Real Estate"/>
  </r>
  <r>
    <s v="Year 2"/>
    <n v="4543849000"/>
    <s v="Real Estate"/>
  </r>
  <r>
    <s v="Year 2"/>
    <n v="5166000000"/>
    <s v="Real Estate"/>
  </r>
  <r>
    <s v="Year 2"/>
    <n v="7184794000"/>
    <s v="Real Estate"/>
  </r>
  <r>
    <s v="Year 2"/>
    <n v="7254000000"/>
    <s v="Real Estate"/>
  </r>
  <r>
    <s v="Year 3"/>
    <n v="647155000"/>
    <s v="Real Estate"/>
  </r>
  <r>
    <s v="Year 3"/>
    <n v="744012000"/>
    <s v="Real Estate"/>
  </r>
  <r>
    <s v="Year 3"/>
    <n v="818046000"/>
    <s v="Real Estate"/>
  </r>
  <r>
    <s v="Year 3"/>
    <n v="933505000"/>
    <s v="Real Estate"/>
  </r>
  <r>
    <s v="Year 3"/>
    <n v="970938000"/>
    <s v="Real Estate"/>
  </r>
  <r>
    <s v="Year 3"/>
    <n v="984363000"/>
    <s v="Real Estate"/>
  </r>
  <r>
    <s v="Year 3"/>
    <n v="992332000"/>
    <s v="Real Estate"/>
  </r>
  <r>
    <s v="Year 3"/>
    <n v="993897000"/>
    <s v="Real Estate"/>
  </r>
  <r>
    <s v="Year 3"/>
    <n v="1105247000"/>
    <s v="Real Estate"/>
  </r>
  <r>
    <s v="Year 3"/>
    <n v="1519978000"/>
    <s v="Real Estate"/>
  </r>
  <r>
    <s v="Year 3"/>
    <n v="1616438000"/>
    <s v="Real Estate"/>
  </r>
  <r>
    <s v="Year 3"/>
    <n v="1828305000"/>
    <s v="Real Estate"/>
  </r>
  <r>
    <s v="Year 3"/>
    <n v="2396998000"/>
    <s v="Real Estate"/>
  </r>
  <r>
    <s v="Year 3"/>
    <n v="2443776000"/>
    <s v="Real Estate"/>
  </r>
  <r>
    <s v="Year 3"/>
    <n v="2502267000"/>
    <s v="Real Estate"/>
  </r>
  <r>
    <s v="Year 3"/>
    <n v="2535559000"/>
    <s v="Real Estate"/>
  </r>
  <r>
    <s v="Year 3"/>
    <n v="2614748000"/>
    <s v="Real Estate"/>
  </r>
  <r>
    <s v="Year 3"/>
    <n v="3117693000"/>
    <s v="Real Estate"/>
  </r>
  <r>
    <s v="Year 3"/>
    <n v="3285346000"/>
    <s v="Real Estate"/>
  </r>
  <r>
    <s v="Year 3"/>
    <n v="3305879000"/>
    <s v="Real Estate"/>
  </r>
  <r>
    <s v="Year 3"/>
    <n v="3538756000"/>
    <s v="Real Estate"/>
  </r>
  <r>
    <s v="Year 3"/>
    <n v="4100048000"/>
    <s v="Real Estate"/>
  </r>
  <r>
    <s v="Year 3"/>
    <n v="4870818000"/>
    <s v="Real Estate"/>
  </r>
  <r>
    <s v="Year 3"/>
    <n v="5354000000"/>
    <s v="Real Estate"/>
  </r>
  <r>
    <s v="Year 3"/>
    <n v="7403000000"/>
    <s v="Real Estate"/>
  </r>
  <r>
    <s v="Year 3"/>
    <n v="9049918000"/>
    <s v="Real Estate"/>
  </r>
  <r>
    <s v="Year 4"/>
    <n v="782270000"/>
    <s v="Real Estate"/>
  </r>
  <r>
    <s v="Year 4"/>
    <n v="801591000"/>
    <s v="Real Estate"/>
  </r>
  <r>
    <s v="Year 4"/>
    <n v="894638000"/>
    <s v="Real Estate"/>
  </r>
  <r>
    <s v="Year 4"/>
    <n v="981310000"/>
    <s v="Real Estate"/>
  </r>
  <r>
    <s v="Year 4"/>
    <n v="1023285000"/>
    <s v="Real Estate"/>
  </r>
  <r>
    <s v="Year 4"/>
    <n v="1042779000"/>
    <s v="Real Estate"/>
  </r>
  <r>
    <s v="Year 4"/>
    <n v="1166769000"/>
    <s v="Real Estate"/>
  </r>
  <r>
    <s v="Year 4"/>
    <n v="1194407000"/>
    <s v="Real Estate"/>
  </r>
  <r>
    <s v="Year 4"/>
    <n v="1288149000"/>
    <s v="Real Estate"/>
  </r>
  <r>
    <s v="Year 4"/>
    <n v="1662829000"/>
    <s v="Real Estate"/>
  </r>
  <r>
    <s v="Year 4"/>
    <n v="1763336000"/>
    <s v="Real Estate"/>
  </r>
  <r>
    <s v="Year 4"/>
    <n v="2040486000"/>
    <s v="Real Estate"/>
  </r>
  <r>
    <s v="Year 4"/>
    <n v="2403906000"/>
    <s v="Real Estate"/>
  </r>
  <r>
    <s v="Year 4"/>
    <n v="2490821000"/>
    <s v="Real Estate"/>
  </r>
  <r>
    <s v="Year 4"/>
    <n v="2506202000"/>
    <s v="Real Estate"/>
  </r>
  <r>
    <s v="Year 4"/>
    <n v="2725867000"/>
    <s v="Real Estate"/>
  </r>
  <r>
    <s v="Year 4"/>
    <n v="2744965000"/>
    <s v="Real Estate"/>
  </r>
  <r>
    <s v="Year 4"/>
    <n v="3007976000"/>
    <s v="Real Estate"/>
  </r>
  <r>
    <s v="Year 4"/>
    <n v="3442646000"/>
    <s v="Real Estate"/>
  </r>
  <r>
    <s v="Year 4"/>
    <n v="3663851000"/>
    <s v="Real Estate"/>
  </r>
  <r>
    <s v="Year 4"/>
    <n v="3775685000"/>
    <s v="Real Estate"/>
  </r>
  <r>
    <s v="Year 4"/>
    <n v="4771516000"/>
    <s v="Real Estate"/>
  </r>
  <r>
    <s v="Year 4"/>
    <n v="5266103000"/>
    <s v="Real Estate"/>
  </r>
  <r>
    <s v="Year 4"/>
    <n v="5387000000"/>
    <s v="Real Estate"/>
  </r>
  <r>
    <s v="Year 4"/>
    <n v="7082000000"/>
    <s v="Real Estate"/>
  </r>
  <r>
    <s v="Year 4"/>
    <n v="10855810000"/>
    <s v="Real Estate"/>
  </r>
  <r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3">
  <r>
    <x v="0"/>
    <n v="1407848000"/>
    <x v="0"/>
  </r>
  <r>
    <x v="0"/>
    <n v="1663000000"/>
    <x v="0"/>
  </r>
  <r>
    <x v="0"/>
    <n v="1913149000"/>
    <x v="0"/>
  </r>
  <r>
    <x v="0"/>
    <n v="1924400000"/>
    <x v="0"/>
  </r>
  <r>
    <x v="0"/>
    <n v="2069600000"/>
    <x v="0"/>
  </r>
  <r>
    <x v="0"/>
    <n v="2073000000"/>
    <x v="0"/>
  </r>
  <r>
    <x v="0"/>
    <n v="2089100000"/>
    <x v="0"/>
  </r>
  <r>
    <x v="0"/>
    <n v="2369300000"/>
    <x v="0"/>
  </r>
  <r>
    <x v="0"/>
    <n v="2993489000"/>
    <x v="0"/>
  </r>
  <r>
    <x v="0"/>
    <n v="3134800000"/>
    <x v="0"/>
  </r>
  <r>
    <x v="0"/>
    <n v="3326106000"/>
    <x v="0"/>
  </r>
  <r>
    <x v="0"/>
    <n v="3334213000"/>
    <x v="0"/>
  </r>
  <r>
    <x v="0"/>
    <n v="3414500000"/>
    <x v="0"/>
  </r>
  <r>
    <x v="0"/>
    <n v="3791000000"/>
    <x v="0"/>
  </r>
  <r>
    <x v="0"/>
    <n v="3823713000"/>
    <x v="0"/>
  </r>
  <r>
    <x v="0"/>
    <n v="4245895000"/>
    <x v="0"/>
  </r>
  <r>
    <x v="0"/>
    <n v="4245964000"/>
    <x v="0"/>
  </r>
  <r>
    <x v="0"/>
    <n v="4306800000"/>
    <x v="0"/>
  </r>
  <r>
    <x v="0"/>
    <n v="4474000000"/>
    <x v="0"/>
  </r>
  <r>
    <x v="0"/>
    <n v="4657000000"/>
    <x v="0"/>
  </r>
  <r>
    <x v="0"/>
    <n v="4954619000"/>
    <x v="0"/>
  </r>
  <r>
    <x v="0"/>
    <n v="5054980000"/>
    <x v="0"/>
  </r>
  <r>
    <x v="0"/>
    <n v="5703000000"/>
    <x v="0"/>
  </r>
  <r>
    <x v="0"/>
    <n v="5920269000"/>
    <x v="0"/>
  </r>
  <r>
    <x v="0"/>
    <n v="5992215000"/>
    <x v="0"/>
  </r>
  <r>
    <x v="0"/>
    <n v="6351900000"/>
    <x v="0"/>
  </r>
  <r>
    <x v="0"/>
    <n v="6419285000"/>
    <x v="0"/>
  </r>
  <r>
    <x v="0"/>
    <n v="6761000000"/>
    <x v="0"/>
  </r>
  <r>
    <x v="0"/>
    <n v="7155096000"/>
    <x v="0"/>
  </r>
  <r>
    <x v="0"/>
    <n v="8417200000"/>
    <x v="0"/>
  </r>
  <r>
    <x v="0"/>
    <n v="8950045000"/>
    <x v="0"/>
  </r>
  <r>
    <x v="0"/>
    <n v="11245000000"/>
    <x v="0"/>
  </r>
  <r>
    <x v="0"/>
    <n v="11359113000"/>
    <x v="0"/>
  </r>
  <r>
    <x v="0"/>
    <n v="11818376000"/>
    <x v="0"/>
  </r>
  <r>
    <x v="0"/>
    <n v="12026000000"/>
    <x v="0"/>
  </r>
  <r>
    <x v="0"/>
    <n v="12237000000"/>
    <x v="0"/>
  </r>
  <r>
    <x v="0"/>
    <n v="13015704000"/>
    <x v="0"/>
  </r>
  <r>
    <x v="0"/>
    <n v="13107000000"/>
    <x v="0"/>
  </r>
  <r>
    <x v="0"/>
    <n v="13983000000"/>
    <x v="0"/>
  </r>
  <r>
    <x v="0"/>
    <n v="14135000000"/>
    <x v="0"/>
  </r>
  <r>
    <x v="0"/>
    <n v="16311000000"/>
    <x v="0"/>
  </r>
  <r>
    <x v="0"/>
    <n v="16596800000"/>
    <x v="0"/>
  </r>
  <r>
    <x v="0"/>
    <n v="17301000000"/>
    <x v="0"/>
  </r>
  <r>
    <x v="0"/>
    <n v="17699000000"/>
    <x v="0"/>
  </r>
  <r>
    <x v="0"/>
    <n v="18260400000"/>
    <x v="0"/>
  </r>
  <r>
    <x v="0"/>
    <n v="21963000000"/>
    <x v="0"/>
  </r>
  <r>
    <x v="0"/>
    <n v="23700000000"/>
    <x v="0"/>
  </r>
  <r>
    <x v="0"/>
    <n v="24669000000"/>
    <x v="0"/>
  </r>
  <r>
    <x v="0"/>
    <n v="24855000000"/>
    <x v="0"/>
  </r>
  <r>
    <x v="0"/>
    <n v="27351573000"/>
    <x v="0"/>
  </r>
  <r>
    <x v="0"/>
    <n v="30871000000"/>
    <x v="0"/>
  </r>
  <r>
    <x v="0"/>
    <n v="30930000000"/>
    <x v="0"/>
  </r>
  <r>
    <x v="0"/>
    <n v="37152000000"/>
    <x v="0"/>
  </r>
  <r>
    <x v="0"/>
    <n v="37773000000"/>
    <x v="0"/>
  </r>
  <r>
    <x v="0"/>
    <n v="37795400000"/>
    <x v="0"/>
  </r>
  <r>
    <x v="0"/>
    <n v="39055000000"/>
    <x v="0"/>
  </r>
  <r>
    <x v="0"/>
    <n v="44287000000"/>
    <x v="0"/>
  </r>
  <r>
    <x v="0"/>
    <n v="45358000000"/>
    <x v="0"/>
  </r>
  <r>
    <x v="0"/>
    <n v="54127000000"/>
    <x v="0"/>
  </r>
  <r>
    <x v="0"/>
    <n v="55656000000"/>
    <x v="0"/>
  </r>
  <r>
    <x v="0"/>
    <n v="56600000000"/>
    <x v="0"/>
  </r>
  <r>
    <x v="0"/>
    <n v="86623000000"/>
    <x v="0"/>
  </r>
  <r>
    <x v="1"/>
    <n v="1558400000"/>
    <x v="0"/>
  </r>
  <r>
    <x v="1"/>
    <n v="1595703000"/>
    <x v="0"/>
  </r>
  <r>
    <x v="1"/>
    <n v="2118300000"/>
    <x v="0"/>
  </r>
  <r>
    <x v="1"/>
    <n v="2142807000"/>
    <x v="0"/>
  </r>
  <r>
    <x v="1"/>
    <n v="2303900000"/>
    <x v="0"/>
  </r>
  <r>
    <x v="1"/>
    <n v="2372906000"/>
    <x v="0"/>
  </r>
  <r>
    <x v="1"/>
    <n v="2393500000"/>
    <x v="0"/>
  </r>
  <r>
    <x v="1"/>
    <n v="2577100000"/>
    <x v="0"/>
  </r>
  <r>
    <x v="1"/>
    <n v="3238128000"/>
    <x v="0"/>
  </r>
  <r>
    <x v="1"/>
    <n v="3477200000"/>
    <x v="0"/>
  </r>
  <r>
    <x v="1"/>
    <n v="3594136000"/>
    <x v="0"/>
  </r>
  <r>
    <x v="1"/>
    <n v="3703600000"/>
    <x v="0"/>
  </r>
  <r>
    <x v="1"/>
    <n v="3733507000"/>
    <x v="0"/>
  </r>
  <r>
    <x v="1"/>
    <n v="3791335000"/>
    <x v="0"/>
  </r>
  <r>
    <x v="1"/>
    <n v="3837000000"/>
    <x v="0"/>
  </r>
  <r>
    <x v="1"/>
    <n v="4193844000"/>
    <x v="0"/>
  </r>
  <r>
    <x v="1"/>
    <n v="4695014000"/>
    <x v="0"/>
  </r>
  <r>
    <x v="1"/>
    <n v="4877885000"/>
    <x v="0"/>
  </r>
  <r>
    <x v="1"/>
    <n v="4979000000"/>
    <x v="0"/>
  </r>
  <r>
    <x v="1"/>
    <n v="5156000000"/>
    <x v="0"/>
  </r>
  <r>
    <x v="1"/>
    <n v="5584571000"/>
    <x v="0"/>
  </r>
  <r>
    <x v="1"/>
    <n v="6080257000"/>
    <x v="0"/>
  </r>
  <r>
    <x v="1"/>
    <n v="6288000000"/>
    <x v="0"/>
  </r>
  <r>
    <x v="1"/>
    <n v="6411577000"/>
    <x v="0"/>
  </r>
  <r>
    <x v="1"/>
    <n v="6623500000"/>
    <x v="0"/>
  </r>
  <r>
    <x v="1"/>
    <n v="6638774000"/>
    <x v="0"/>
  </r>
  <r>
    <x v="1"/>
    <n v="6999700000"/>
    <x v="0"/>
  </r>
  <r>
    <x v="1"/>
    <n v="7006000000"/>
    <x v="0"/>
  </r>
  <r>
    <x v="1"/>
    <n v="7752728000"/>
    <x v="0"/>
  </r>
  <r>
    <x v="1"/>
    <n v="8803300000"/>
    <x v="0"/>
  </r>
  <r>
    <x v="1"/>
    <n v="9437758000"/>
    <x v="0"/>
  </r>
  <r>
    <x v="1"/>
    <n v="11420000000"/>
    <x v="0"/>
  </r>
  <r>
    <x v="1"/>
    <n v="11624000000"/>
    <x v="0"/>
  </r>
  <r>
    <x v="1"/>
    <n v="12104000000"/>
    <x v="0"/>
  </r>
  <r>
    <x v="1"/>
    <n v="12669000000"/>
    <x v="0"/>
  </r>
  <r>
    <x v="1"/>
    <n v="12695157000"/>
    <x v="0"/>
  </r>
  <r>
    <x v="1"/>
    <n v="12752076000"/>
    <x v="0"/>
  </r>
  <r>
    <x v="1"/>
    <n v="13215971000"/>
    <x v="0"/>
  </r>
  <r>
    <x v="1"/>
    <n v="13996000000"/>
    <x v="0"/>
  </r>
  <r>
    <x v="1"/>
    <n v="14484000000"/>
    <x v="0"/>
  </r>
  <r>
    <x v="1"/>
    <n v="16661000000"/>
    <x v="0"/>
  </r>
  <r>
    <x v="1"/>
    <n v="17733000000"/>
    <x v="0"/>
  </r>
  <r>
    <x v="1"/>
    <n v="18283100000"/>
    <x v="0"/>
  </r>
  <r>
    <x v="1"/>
    <n v="18605000000"/>
    <x v="0"/>
  </r>
  <r>
    <x v="1"/>
    <n v="19221000000"/>
    <x v="0"/>
  </r>
  <r>
    <x v="1"/>
    <n v="21531577000"/>
    <x v="0"/>
  </r>
  <r>
    <x v="1"/>
    <n v="22046000000"/>
    <x v="0"/>
  </r>
  <r>
    <x v="1"/>
    <n v="23032000000"/>
    <x v="0"/>
  </r>
  <r>
    <x v="1"/>
    <n v="23988000000"/>
    <x v="0"/>
  </r>
  <r>
    <x v="1"/>
    <n v="26743000000"/>
    <x v="0"/>
  </r>
  <r>
    <x v="1"/>
    <n v="30852000000"/>
    <x v="0"/>
  </r>
  <r>
    <x v="1"/>
    <n v="31821000000"/>
    <x v="0"/>
  </r>
  <r>
    <x v="1"/>
    <n v="36066900000"/>
    <x v="0"/>
  </r>
  <r>
    <x v="1"/>
    <n v="38279000000"/>
    <x v="0"/>
  </r>
  <r>
    <x v="1"/>
    <n v="39946000000"/>
    <x v="0"/>
  </r>
  <r>
    <x v="1"/>
    <n v="40306000000"/>
    <x v="0"/>
  </r>
  <r>
    <x v="1"/>
    <n v="40362000000"/>
    <x v="0"/>
  </r>
  <r>
    <x v="1"/>
    <n v="45567000000"/>
    <x v="0"/>
  </r>
  <r>
    <x v="1"/>
    <n v="55184000000"/>
    <x v="0"/>
  </r>
  <r>
    <x v="1"/>
    <n v="55438000000"/>
    <x v="0"/>
  </r>
  <r>
    <x v="1"/>
    <n v="57900000000"/>
    <x v="0"/>
  </r>
  <r>
    <x v="1"/>
    <n v="90762000000"/>
    <x v="0"/>
  </r>
  <r>
    <x v="2"/>
    <n v="1584500000"/>
    <x v="0"/>
  </r>
  <r>
    <x v="2"/>
    <n v="1746726000"/>
    <x v="0"/>
  </r>
  <r>
    <x v="2"/>
    <n v="2068100000"/>
    <x v="0"/>
  </r>
  <r>
    <x v="2"/>
    <n v="2418800000"/>
    <x v="0"/>
  </r>
  <r>
    <x v="2"/>
    <n v="2436400000"/>
    <x v="0"/>
  </r>
  <r>
    <x v="2"/>
    <n v="2555601000"/>
    <x v="0"/>
  </r>
  <r>
    <x v="2"/>
    <n v="2706700000"/>
    <x v="0"/>
  </r>
  <r>
    <x v="2"/>
    <n v="2707115000"/>
    <x v="0"/>
  </r>
  <r>
    <x v="2"/>
    <n v="3549494000"/>
    <x v="0"/>
  </r>
  <r>
    <x v="2"/>
    <n v="3782300000"/>
    <x v="0"/>
  </r>
  <r>
    <x v="2"/>
    <n v="3821504000"/>
    <x v="0"/>
  </r>
  <r>
    <x v="2"/>
    <n v="3869187000"/>
    <x v="0"/>
  </r>
  <r>
    <x v="2"/>
    <n v="3916000000"/>
    <x v="0"/>
  </r>
  <r>
    <x v="2"/>
    <n v="4013600000"/>
    <x v="0"/>
  </r>
  <r>
    <x v="2"/>
    <n v="4021964000"/>
    <x v="0"/>
  </r>
  <r>
    <x v="2"/>
    <n v="4476886000"/>
    <x v="0"/>
  </r>
  <r>
    <x v="2"/>
    <n v="4561030000"/>
    <x v="0"/>
  </r>
  <r>
    <x v="2"/>
    <n v="5094933000"/>
    <x v="0"/>
  </r>
  <r>
    <x v="2"/>
    <n v="5244000000"/>
    <x v="0"/>
  </r>
  <r>
    <x v="2"/>
    <n v="5368000000"/>
    <x v="0"/>
  </r>
  <r>
    <x v="2"/>
    <n v="6165441000"/>
    <x v="0"/>
  </r>
  <r>
    <x v="2"/>
    <n v="6172000000"/>
    <x v="0"/>
  </r>
  <r>
    <x v="2"/>
    <n v="6307900000"/>
    <x v="0"/>
  </r>
  <r>
    <x v="2"/>
    <n v="6564721000"/>
    <x v="0"/>
  </r>
  <r>
    <x v="2"/>
    <n v="6571893000"/>
    <x v="0"/>
  </r>
  <r>
    <x v="2"/>
    <n v="6956311000"/>
    <x v="0"/>
  </r>
  <r>
    <x v="2"/>
    <n v="7039000000"/>
    <x v="0"/>
  </r>
  <r>
    <x v="2"/>
    <n v="7142000000"/>
    <x v="0"/>
  </r>
  <r>
    <x v="2"/>
    <n v="7747229000"/>
    <x v="0"/>
  </r>
  <r>
    <x v="2"/>
    <n v="9115000000"/>
    <x v="0"/>
  </r>
  <r>
    <x v="2"/>
    <n v="9964953000"/>
    <x v="0"/>
  </r>
  <r>
    <x v="2"/>
    <n v="10511000000"/>
    <x v="0"/>
  </r>
  <r>
    <x v="2"/>
    <n v="10986000000"/>
    <x v="0"/>
  </r>
  <r>
    <x v="2"/>
    <n v="11811000000"/>
    <x v="0"/>
  </r>
  <r>
    <x v="2"/>
    <n v="12114832000"/>
    <x v="0"/>
  </r>
  <r>
    <x v="2"/>
    <n v="12711744000"/>
    <x v="0"/>
  </r>
  <r>
    <x v="2"/>
    <n v="12961000000"/>
    <x v="0"/>
  </r>
  <r>
    <x v="2"/>
    <n v="13405000000"/>
    <x v="0"/>
  </r>
  <r>
    <x v="2"/>
    <n v="13470067000"/>
    <x v="0"/>
  </r>
  <r>
    <x v="2"/>
    <n v="13878000000"/>
    <x v="0"/>
  </r>
  <r>
    <x v="2"/>
    <n v="16249000000"/>
    <x v="0"/>
  </r>
  <r>
    <x v="2"/>
    <n v="18114048000"/>
    <x v="0"/>
  </r>
  <r>
    <x v="2"/>
    <n v="18534400000"/>
    <x v="0"/>
  </r>
  <r>
    <x v="2"/>
    <n v="19110000000"/>
    <x v="0"/>
  </r>
  <r>
    <x v="2"/>
    <n v="19154000000"/>
    <x v="0"/>
  </r>
  <r>
    <x v="2"/>
    <n v="19820000000"/>
    <x v="0"/>
  </r>
  <r>
    <x v="2"/>
    <n v="21813000000"/>
    <x v="0"/>
  </r>
  <r>
    <x v="2"/>
    <n v="22552000000"/>
    <x v="0"/>
  </r>
  <r>
    <x v="2"/>
    <n v="23906000000"/>
    <x v="0"/>
  </r>
  <r>
    <x v="2"/>
    <n v="28862800000"/>
    <x v="0"/>
  </r>
  <r>
    <x v="2"/>
    <n v="30274000000"/>
    <x v="0"/>
  </r>
  <r>
    <x v="2"/>
    <n v="31469000000"/>
    <x v="0"/>
  </r>
  <r>
    <x v="2"/>
    <n v="38581000000"/>
    <x v="0"/>
  </r>
  <r>
    <x v="2"/>
    <n v="38901000000"/>
    <x v="0"/>
  </r>
  <r>
    <x v="2"/>
    <n v="40536000000"/>
    <x v="0"/>
  </r>
  <r>
    <x v="2"/>
    <n v="40704000000"/>
    <x v="0"/>
  </r>
  <r>
    <x v="2"/>
    <n v="42650000000"/>
    <x v="0"/>
  </r>
  <r>
    <x v="2"/>
    <n v="47011000000"/>
    <x v="0"/>
  </r>
  <r>
    <x v="2"/>
    <n v="47453000000"/>
    <x v="0"/>
  </r>
  <r>
    <x v="2"/>
    <n v="56098000000"/>
    <x v="0"/>
  </r>
  <r>
    <x v="2"/>
    <n v="58232000000"/>
    <x v="0"/>
  </r>
  <r>
    <x v="2"/>
    <n v="96114000000"/>
    <x v="0"/>
  </r>
  <r>
    <x v="3"/>
    <n v="1637100000"/>
    <x v="0"/>
  </r>
  <r>
    <x v="3"/>
    <n v="2068010000"/>
    <x v="0"/>
  </r>
  <r>
    <x v="3"/>
    <n v="2238000000"/>
    <x v="0"/>
  </r>
  <r>
    <x v="3"/>
    <n v="2334200000"/>
    <x v="0"/>
  </r>
  <r>
    <x v="3"/>
    <n v="2663600000"/>
    <x v="0"/>
  </r>
  <r>
    <x v="3"/>
    <n v="2985908000"/>
    <x v="0"/>
  </r>
  <r>
    <x v="3"/>
    <n v="3171411000"/>
    <x v="0"/>
  </r>
  <r>
    <x v="3"/>
    <n v="3291300000"/>
    <x v="0"/>
  </r>
  <r>
    <x v="3"/>
    <n v="3578060000"/>
    <x v="0"/>
  </r>
  <r>
    <x v="3"/>
    <n v="3582395000"/>
    <x v="0"/>
  </r>
  <r>
    <x v="3"/>
    <n v="3653000000"/>
    <x v="0"/>
  </r>
  <r>
    <x v="3"/>
    <n v="3917200000"/>
    <x v="0"/>
  </r>
  <r>
    <x v="3"/>
    <n v="3962036000"/>
    <x v="0"/>
  </r>
  <r>
    <x v="3"/>
    <n v="3974295000"/>
    <x v="0"/>
  </r>
  <r>
    <x v="3"/>
    <n v="3991462000"/>
    <x v="0"/>
  </r>
  <r>
    <x v="3"/>
    <n v="4579400000"/>
    <x v="0"/>
  </r>
  <r>
    <x v="3"/>
    <n v="4905458000"/>
    <x v="0"/>
  </r>
  <r>
    <x v="3"/>
    <n v="5250399000"/>
    <x v="0"/>
  </r>
  <r>
    <x v="3"/>
    <n v="5259000000"/>
    <x v="0"/>
  </r>
  <r>
    <x v="3"/>
    <n v="5598000000"/>
    <x v="0"/>
  </r>
  <r>
    <x v="3"/>
    <n v="5879500000"/>
    <x v="0"/>
  </r>
  <r>
    <x v="3"/>
    <n v="6187646000"/>
    <x v="0"/>
  </r>
  <r>
    <x v="3"/>
    <n v="6309000000"/>
    <x v="0"/>
  </r>
  <r>
    <x v="3"/>
    <n v="6449000000"/>
    <x v="0"/>
  </r>
  <r>
    <x v="3"/>
    <n v="6616632000"/>
    <x v="0"/>
  </r>
  <r>
    <x v="3"/>
    <n v="6786984000"/>
    <x v="0"/>
  </r>
  <r>
    <x v="3"/>
    <n v="6794342000"/>
    <x v="0"/>
  </r>
  <r>
    <x v="3"/>
    <n v="7357000000"/>
    <x v="0"/>
  </r>
  <r>
    <x v="3"/>
    <n v="7572436000"/>
    <x v="0"/>
  </r>
  <r>
    <x v="3"/>
    <n v="9387700000"/>
    <x v="0"/>
  </r>
  <r>
    <x v="3"/>
    <n v="9888000000"/>
    <x v="0"/>
  </r>
  <r>
    <x v="3"/>
    <n v="9973384000"/>
    <x v="0"/>
  </r>
  <r>
    <x v="3"/>
    <n v="10466000000"/>
    <x v="0"/>
  </r>
  <r>
    <x v="3"/>
    <n v="10964157000"/>
    <x v="0"/>
  </r>
  <r>
    <x v="3"/>
    <n v="11069000000"/>
    <x v="0"/>
  </r>
  <r>
    <x v="3"/>
    <n v="11360753000"/>
    <x v="0"/>
  </r>
  <r>
    <x v="3"/>
    <n v="13423000000"/>
    <x v="0"/>
  </r>
  <r>
    <x v="3"/>
    <n v="13476084000"/>
    <x v="0"/>
  </r>
  <r>
    <x v="3"/>
    <n v="13599000000"/>
    <x v="0"/>
  </r>
  <r>
    <x v="3"/>
    <n v="13609000000"/>
    <x v="0"/>
  </r>
  <r>
    <x v="3"/>
    <n v="14522000000"/>
    <x v="0"/>
  </r>
  <r>
    <x v="3"/>
    <n v="17509000000"/>
    <x v="0"/>
  </r>
  <r>
    <x v="3"/>
    <n v="18671300000"/>
    <x v="0"/>
  </r>
  <r>
    <x v="3"/>
    <n v="19036525000"/>
    <x v="0"/>
  </r>
  <r>
    <x v="3"/>
    <n v="19941000000"/>
    <x v="0"/>
  </r>
  <r>
    <x v="3"/>
    <n v="20425000000"/>
    <x v="0"/>
  </r>
  <r>
    <x v="3"/>
    <n v="20563100000"/>
    <x v="0"/>
  </r>
  <r>
    <x v="3"/>
    <n v="20855000000"/>
    <x v="0"/>
  </r>
  <r>
    <x v="3"/>
    <n v="22534000000"/>
    <x v="0"/>
  </r>
  <r>
    <x v="3"/>
    <n v="26644000000"/>
    <x v="0"/>
  </r>
  <r>
    <x v="3"/>
    <n v="30109000000"/>
    <x v="0"/>
  </r>
  <r>
    <x v="3"/>
    <n v="31353000000"/>
    <x v="0"/>
  </r>
  <r>
    <x v="3"/>
    <n v="37864000000"/>
    <x v="0"/>
  </r>
  <r>
    <x v="3"/>
    <n v="38537000000"/>
    <x v="0"/>
  </r>
  <r>
    <x v="3"/>
    <n v="39302000000"/>
    <x v="0"/>
  </r>
  <r>
    <x v="3"/>
    <n v="39639000000"/>
    <x v="0"/>
  </r>
  <r>
    <x v="3"/>
    <n v="40990000000"/>
    <x v="0"/>
  </r>
  <r>
    <x v="3"/>
    <n v="47248000000"/>
    <x v="0"/>
  </r>
  <r>
    <x v="3"/>
    <n v="50365000000"/>
    <x v="0"/>
  </r>
  <r>
    <x v="3"/>
    <n v="57244000000"/>
    <x v="0"/>
  </r>
  <r>
    <x v="3"/>
    <n v="58363000000"/>
    <x v="0"/>
  </r>
  <r>
    <x v="3"/>
    <n v="94571000000"/>
    <x v="0"/>
  </r>
  <r>
    <x v="0"/>
    <n v="409396000"/>
    <x v="1"/>
  </r>
  <r>
    <x v="0"/>
    <n v="475888000"/>
    <x v="1"/>
  </r>
  <r>
    <x v="0"/>
    <n v="484581000"/>
    <x v="1"/>
  </r>
  <r>
    <x v="0"/>
    <n v="535153000"/>
    <x v="1"/>
  </r>
  <r>
    <x v="0"/>
    <n v="637413000"/>
    <x v="1"/>
  </r>
  <r>
    <x v="0"/>
    <n v="716612000"/>
    <x v="1"/>
  </r>
  <r>
    <x v="0"/>
    <n v="793373000"/>
    <x v="1"/>
  </r>
  <r>
    <x v="0"/>
    <n v="797517000"/>
    <x v="1"/>
  </r>
  <r>
    <x v="0"/>
    <n v="958511000"/>
    <x v="1"/>
  </r>
  <r>
    <x v="0"/>
    <n v="1279067000"/>
    <x v="1"/>
  </r>
  <r>
    <x v="0"/>
    <n v="1290052000"/>
    <x v="1"/>
  </r>
  <r>
    <x v="0"/>
    <n v="1747502000"/>
    <x v="1"/>
  </r>
  <r>
    <x v="0"/>
    <n v="1765979000"/>
    <x v="1"/>
  </r>
  <r>
    <x v="0"/>
    <n v="1847186000"/>
    <x v="1"/>
  </r>
  <r>
    <x v="0"/>
    <n v="1887376000"/>
    <x v="1"/>
  </r>
  <r>
    <x v="0"/>
    <n v="2013719000"/>
    <x v="1"/>
  </r>
  <r>
    <x v="0"/>
    <n v="2299176000"/>
    <x v="1"/>
  </r>
  <r>
    <x v="0"/>
    <n v="2426301000"/>
    <x v="1"/>
  </r>
  <r>
    <x v="0"/>
    <n v="2432680000"/>
    <x v="1"/>
  </r>
  <r>
    <x v="0"/>
    <n v="2514595000"/>
    <x v="1"/>
  </r>
  <r>
    <x v="0"/>
    <n v="2875960000"/>
    <x v="1"/>
  </r>
  <r>
    <x v="0"/>
    <n v="3003955000"/>
    <x v="1"/>
  </r>
  <r>
    <x v="0"/>
    <n v="4256157000"/>
    <x v="1"/>
  </r>
  <r>
    <x v="0"/>
    <n v="5059000000"/>
    <x v="1"/>
  </r>
  <r>
    <x v="0"/>
    <n v="5989000000"/>
    <x v="1"/>
  </r>
  <r>
    <x v="0"/>
    <n v="6514099000"/>
    <x v="1"/>
  </r>
  <r>
    <x v="1"/>
    <n v="520613000"/>
    <x v="1"/>
  </r>
  <r>
    <x v="1"/>
    <n v="610590000"/>
    <x v="1"/>
  </r>
  <r>
    <x v="1"/>
    <n v="635490000"/>
    <x v="1"/>
  </r>
  <r>
    <x v="1"/>
    <n v="686090000"/>
    <x v="1"/>
  </r>
  <r>
    <x v="1"/>
    <n v="758926000"/>
    <x v="1"/>
  </r>
  <r>
    <x v="1"/>
    <n v="780209000"/>
    <x v="1"/>
  </r>
  <r>
    <x v="1"/>
    <n v="861527000"/>
    <x v="1"/>
  </r>
  <r>
    <x v="1"/>
    <n v="974053000"/>
    <x v="1"/>
  </r>
  <r>
    <x v="1"/>
    <n v="1029475000"/>
    <x v="1"/>
  </r>
  <r>
    <x v="1"/>
    <n v="1371065000"/>
    <x v="1"/>
  </r>
  <r>
    <x v="1"/>
    <n v="1482259000"/>
    <x v="1"/>
  </r>
  <r>
    <x v="1"/>
    <n v="1563210000"/>
    <x v="1"/>
  </r>
  <r>
    <x v="1"/>
    <n v="2135539000"/>
    <x v="1"/>
  </r>
  <r>
    <x v="1"/>
    <n v="2152766000"/>
    <x v="1"/>
  </r>
  <r>
    <x v="1"/>
    <n v="2312512000"/>
    <x v="1"/>
  </r>
  <r>
    <x v="1"/>
    <n v="2387702000"/>
    <x v="1"/>
  </r>
  <r>
    <x v="1"/>
    <n v="2486017000"/>
    <x v="1"/>
  </r>
  <r>
    <x v="1"/>
    <n v="2772550000"/>
    <x v="1"/>
  </r>
  <r>
    <x v="1"/>
    <n v="2847945000"/>
    <x v="1"/>
  </r>
  <r>
    <x v="1"/>
    <n v="2865751000"/>
    <x v="1"/>
  </r>
  <r>
    <x v="1"/>
    <n v="3024623000"/>
    <x v="1"/>
  </r>
  <r>
    <x v="1"/>
    <n v="3361407000"/>
    <x v="1"/>
  </r>
  <r>
    <x v="1"/>
    <n v="4543849000"/>
    <x v="1"/>
  </r>
  <r>
    <x v="1"/>
    <n v="5166000000"/>
    <x v="1"/>
  </r>
  <r>
    <x v="1"/>
    <n v="7184794000"/>
    <x v="1"/>
  </r>
  <r>
    <x v="1"/>
    <n v="7254000000"/>
    <x v="1"/>
  </r>
  <r>
    <x v="2"/>
    <n v="647155000"/>
    <x v="1"/>
  </r>
  <r>
    <x v="2"/>
    <n v="744012000"/>
    <x v="1"/>
  </r>
  <r>
    <x v="2"/>
    <n v="818046000"/>
    <x v="1"/>
  </r>
  <r>
    <x v="2"/>
    <n v="933505000"/>
    <x v="1"/>
  </r>
  <r>
    <x v="2"/>
    <n v="970938000"/>
    <x v="1"/>
  </r>
  <r>
    <x v="2"/>
    <n v="984363000"/>
    <x v="1"/>
  </r>
  <r>
    <x v="2"/>
    <n v="992332000"/>
    <x v="1"/>
  </r>
  <r>
    <x v="2"/>
    <n v="993897000"/>
    <x v="1"/>
  </r>
  <r>
    <x v="2"/>
    <n v="1105247000"/>
    <x v="1"/>
  </r>
  <r>
    <x v="2"/>
    <n v="1519978000"/>
    <x v="1"/>
  </r>
  <r>
    <x v="2"/>
    <n v="1616438000"/>
    <x v="1"/>
  </r>
  <r>
    <x v="2"/>
    <n v="1828305000"/>
    <x v="1"/>
  </r>
  <r>
    <x v="2"/>
    <n v="2396998000"/>
    <x v="1"/>
  </r>
  <r>
    <x v="2"/>
    <n v="2443776000"/>
    <x v="1"/>
  </r>
  <r>
    <x v="2"/>
    <n v="2502267000"/>
    <x v="1"/>
  </r>
  <r>
    <x v="2"/>
    <n v="2535559000"/>
    <x v="1"/>
  </r>
  <r>
    <x v="2"/>
    <n v="2614748000"/>
    <x v="1"/>
  </r>
  <r>
    <x v="2"/>
    <n v="3117693000"/>
    <x v="1"/>
  </r>
  <r>
    <x v="2"/>
    <n v="3285346000"/>
    <x v="1"/>
  </r>
  <r>
    <x v="2"/>
    <n v="3305879000"/>
    <x v="1"/>
  </r>
  <r>
    <x v="2"/>
    <n v="3538756000"/>
    <x v="1"/>
  </r>
  <r>
    <x v="2"/>
    <n v="4100048000"/>
    <x v="1"/>
  </r>
  <r>
    <x v="2"/>
    <n v="4870818000"/>
    <x v="1"/>
  </r>
  <r>
    <x v="2"/>
    <n v="5354000000"/>
    <x v="1"/>
  </r>
  <r>
    <x v="2"/>
    <n v="7403000000"/>
    <x v="1"/>
  </r>
  <r>
    <x v="2"/>
    <n v="9049918000"/>
    <x v="1"/>
  </r>
  <r>
    <x v="3"/>
    <n v="782270000"/>
    <x v="1"/>
  </r>
  <r>
    <x v="3"/>
    <n v="801591000"/>
    <x v="1"/>
  </r>
  <r>
    <x v="3"/>
    <n v="894638000"/>
    <x v="1"/>
  </r>
  <r>
    <x v="3"/>
    <n v="981310000"/>
    <x v="1"/>
  </r>
  <r>
    <x v="3"/>
    <n v="1023285000"/>
    <x v="1"/>
  </r>
  <r>
    <x v="3"/>
    <n v="1042779000"/>
    <x v="1"/>
  </r>
  <r>
    <x v="3"/>
    <n v="1166769000"/>
    <x v="1"/>
  </r>
  <r>
    <x v="3"/>
    <n v="1194407000"/>
    <x v="1"/>
  </r>
  <r>
    <x v="3"/>
    <n v="1288149000"/>
    <x v="1"/>
  </r>
  <r>
    <x v="3"/>
    <n v="1662829000"/>
    <x v="1"/>
  </r>
  <r>
    <x v="3"/>
    <n v="1763336000"/>
    <x v="1"/>
  </r>
  <r>
    <x v="3"/>
    <n v="2040486000"/>
    <x v="1"/>
  </r>
  <r>
    <x v="3"/>
    <n v="2403906000"/>
    <x v="1"/>
  </r>
  <r>
    <x v="3"/>
    <n v="2490821000"/>
    <x v="1"/>
  </r>
  <r>
    <x v="3"/>
    <n v="2506202000"/>
    <x v="1"/>
  </r>
  <r>
    <x v="3"/>
    <n v="2725867000"/>
    <x v="1"/>
  </r>
  <r>
    <x v="3"/>
    <n v="2744965000"/>
    <x v="1"/>
  </r>
  <r>
    <x v="3"/>
    <n v="3007976000"/>
    <x v="1"/>
  </r>
  <r>
    <x v="3"/>
    <n v="3442646000"/>
    <x v="1"/>
  </r>
  <r>
    <x v="3"/>
    <n v="3663851000"/>
    <x v="1"/>
  </r>
  <r>
    <x v="3"/>
    <n v="3775685000"/>
    <x v="1"/>
  </r>
  <r>
    <x v="3"/>
    <n v="4771516000"/>
    <x v="1"/>
  </r>
  <r>
    <x v="3"/>
    <n v="5266103000"/>
    <x v="1"/>
  </r>
  <r>
    <x v="3"/>
    <n v="5387000000"/>
    <x v="1"/>
  </r>
  <r>
    <x v="3"/>
    <n v="7082000000"/>
    <x v="1"/>
  </r>
  <r>
    <x v="3"/>
    <n v="10855810000"/>
    <x v="1"/>
  </r>
  <r>
    <x v="4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2A12B1-A1B2-429E-8D59-5B6F309249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F3:G9" firstHeaderRow="1" firstDataRow="1" firstDataCol="1"/>
  <pivotFields count="3">
    <pivotField axis="axisRow" showAll="0">
      <items count="6">
        <item n="Year 1" x="0"/>
        <item x="1"/>
        <item x="2"/>
        <item x="3"/>
        <item x="4"/>
        <item t="default"/>
      </items>
    </pivotField>
    <pivotField dataField="1" showAll="0">
      <items count="354">
        <item x="248"/>
        <item x="249"/>
        <item x="250"/>
        <item x="274"/>
        <item x="251"/>
        <item x="275"/>
        <item x="276"/>
        <item x="252"/>
        <item x="300"/>
        <item x="277"/>
        <item x="253"/>
        <item x="301"/>
        <item x="278"/>
        <item x="279"/>
        <item x="326"/>
        <item x="254"/>
        <item x="255"/>
        <item x="327"/>
        <item x="302"/>
        <item x="280"/>
        <item x="328"/>
        <item x="303"/>
        <item x="256"/>
        <item x="304"/>
        <item x="281"/>
        <item x="329"/>
        <item x="305"/>
        <item x="306"/>
        <item x="307"/>
        <item x="330"/>
        <item x="282"/>
        <item x="331"/>
        <item x="308"/>
        <item x="332"/>
        <item x="333"/>
        <item x="257"/>
        <item x="334"/>
        <item x="258"/>
        <item x="283"/>
        <item x="0"/>
        <item x="284"/>
        <item x="309"/>
        <item x="62"/>
        <item x="285"/>
        <item x="124"/>
        <item x="63"/>
        <item x="310"/>
        <item x="186"/>
        <item x="335"/>
        <item x="1"/>
        <item x="125"/>
        <item x="259"/>
        <item x="336"/>
        <item x="260"/>
        <item x="311"/>
        <item x="261"/>
        <item x="262"/>
        <item x="2"/>
        <item x="3"/>
        <item x="263"/>
        <item x="337"/>
        <item x="187"/>
        <item x="126"/>
        <item x="4"/>
        <item x="5"/>
        <item x="6"/>
        <item x="64"/>
        <item x="286"/>
        <item x="65"/>
        <item x="287"/>
        <item x="188"/>
        <item x="264"/>
        <item x="66"/>
        <item x="288"/>
        <item x="189"/>
        <item x="7"/>
        <item x="67"/>
        <item x="289"/>
        <item x="68"/>
        <item x="312"/>
        <item x="338"/>
        <item x="127"/>
        <item x="265"/>
        <item x="266"/>
        <item x="128"/>
        <item x="313"/>
        <item x="290"/>
        <item x="339"/>
        <item x="314"/>
        <item x="340"/>
        <item x="267"/>
        <item x="315"/>
        <item x="129"/>
        <item x="69"/>
        <item x="316"/>
        <item x="190"/>
        <item x="130"/>
        <item x="131"/>
        <item x="341"/>
        <item x="342"/>
        <item x="291"/>
        <item x="292"/>
        <item x="293"/>
        <item x="268"/>
        <item x="191"/>
        <item x="8"/>
        <item x="269"/>
        <item x="343"/>
        <item x="294"/>
        <item x="317"/>
        <item x="9"/>
        <item x="192"/>
        <item x="70"/>
        <item x="318"/>
        <item x="193"/>
        <item x="319"/>
        <item x="10"/>
        <item x="11"/>
        <item x="295"/>
        <item x="12"/>
        <item x="344"/>
        <item x="71"/>
        <item x="320"/>
        <item x="132"/>
        <item x="194"/>
        <item x="195"/>
        <item x="72"/>
        <item x="196"/>
        <item x="345"/>
        <item x="73"/>
        <item x="74"/>
        <item x="346"/>
        <item x="133"/>
        <item x="13"/>
        <item x="75"/>
        <item x="134"/>
        <item x="14"/>
        <item x="76"/>
        <item x="135"/>
        <item x="136"/>
        <item x="197"/>
        <item x="198"/>
        <item x="199"/>
        <item x="200"/>
        <item x="137"/>
        <item x="138"/>
        <item x="321"/>
        <item x="77"/>
        <item x="15"/>
        <item x="16"/>
        <item x="270"/>
        <item x="17"/>
        <item x="18"/>
        <item x="139"/>
        <item x="296"/>
        <item x="140"/>
        <item x="201"/>
        <item x="19"/>
        <item x="78"/>
        <item x="347"/>
        <item x="322"/>
        <item x="79"/>
        <item x="202"/>
        <item x="20"/>
        <item x="80"/>
        <item x="21"/>
        <item x="271"/>
        <item x="141"/>
        <item x="81"/>
        <item x="297"/>
        <item x="142"/>
        <item x="203"/>
        <item x="204"/>
        <item x="348"/>
        <item x="323"/>
        <item x="143"/>
        <item x="349"/>
        <item x="82"/>
        <item x="205"/>
        <item x="22"/>
        <item x="206"/>
        <item x="23"/>
        <item x="272"/>
        <item x="24"/>
        <item x="83"/>
        <item x="144"/>
        <item x="145"/>
        <item x="207"/>
        <item x="84"/>
        <item x="146"/>
        <item x="208"/>
        <item x="25"/>
        <item x="85"/>
        <item x="26"/>
        <item x="209"/>
        <item x="273"/>
        <item x="147"/>
        <item x="148"/>
        <item x="210"/>
        <item x="86"/>
        <item x="87"/>
        <item x="27"/>
        <item x="211"/>
        <item x="212"/>
        <item x="149"/>
        <item x="88"/>
        <item x="89"/>
        <item x="150"/>
        <item x="350"/>
        <item x="151"/>
        <item x="28"/>
        <item x="298"/>
        <item x="299"/>
        <item x="213"/>
        <item x="324"/>
        <item x="214"/>
        <item x="152"/>
        <item x="90"/>
        <item x="29"/>
        <item x="91"/>
        <item x="30"/>
        <item x="325"/>
        <item x="153"/>
        <item x="215"/>
        <item x="92"/>
        <item x="216"/>
        <item x="154"/>
        <item x="217"/>
        <item x="218"/>
        <item x="155"/>
        <item x="351"/>
        <item x="219"/>
        <item x="156"/>
        <item x="220"/>
        <item x="31"/>
        <item x="32"/>
        <item x="221"/>
        <item x="93"/>
        <item x="94"/>
        <item x="157"/>
        <item x="33"/>
        <item x="34"/>
        <item x="95"/>
        <item x="158"/>
        <item x="35"/>
        <item x="96"/>
        <item x="97"/>
        <item x="159"/>
        <item x="98"/>
        <item x="160"/>
        <item x="36"/>
        <item x="37"/>
        <item x="99"/>
        <item x="161"/>
        <item x="222"/>
        <item x="162"/>
        <item x="223"/>
        <item x="224"/>
        <item x="225"/>
        <item x="163"/>
        <item x="38"/>
        <item x="100"/>
        <item x="39"/>
        <item x="101"/>
        <item x="226"/>
        <item x="164"/>
        <item x="40"/>
        <item x="41"/>
        <item x="102"/>
        <item x="42"/>
        <item x="227"/>
        <item x="43"/>
        <item x="103"/>
        <item x="165"/>
        <item x="44"/>
        <item x="104"/>
        <item x="166"/>
        <item x="105"/>
        <item x="228"/>
        <item x="229"/>
        <item x="167"/>
        <item x="168"/>
        <item x="106"/>
        <item x="169"/>
        <item x="230"/>
        <item x="231"/>
        <item x="232"/>
        <item x="233"/>
        <item x="107"/>
        <item x="170"/>
        <item x="45"/>
        <item x="108"/>
        <item x="234"/>
        <item x="171"/>
        <item x="109"/>
        <item x="46"/>
        <item x="172"/>
        <item x="110"/>
        <item x="47"/>
        <item x="48"/>
        <item x="235"/>
        <item x="111"/>
        <item x="49"/>
        <item x="173"/>
        <item x="236"/>
        <item x="174"/>
        <item x="112"/>
        <item x="50"/>
        <item x="51"/>
        <item x="237"/>
        <item x="175"/>
        <item x="113"/>
        <item x="114"/>
        <item x="52"/>
        <item x="53"/>
        <item x="54"/>
        <item x="238"/>
        <item x="115"/>
        <item x="239"/>
        <item x="176"/>
        <item x="177"/>
        <item x="55"/>
        <item x="240"/>
        <item x="241"/>
        <item x="116"/>
        <item x="117"/>
        <item x="118"/>
        <item x="178"/>
        <item x="179"/>
        <item x="242"/>
        <item x="180"/>
        <item x="56"/>
        <item x="57"/>
        <item x="119"/>
        <item x="181"/>
        <item x="243"/>
        <item x="182"/>
        <item x="244"/>
        <item x="58"/>
        <item x="120"/>
        <item x="121"/>
        <item x="59"/>
        <item x="183"/>
        <item x="60"/>
        <item x="245"/>
        <item x="122"/>
        <item x="184"/>
        <item x="246"/>
        <item x="61"/>
        <item x="123"/>
        <item x="247"/>
        <item x="185"/>
        <item x="352"/>
        <item t="default"/>
      </items>
    </pivotField>
    <pivotField axis="axisRow" showAll="0">
      <items count="4">
        <item x="0"/>
        <item h="1" x="1"/>
        <item h="1" x="2"/>
        <item t="default"/>
      </items>
    </pivotField>
  </pivotFields>
  <rowFields count="2">
    <field x="2"/>
    <field x="0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 Total Revenue " fld="1" baseField="0" baseItem="0" numFmtId="165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A7BC4-252D-4551-BEA3-678CE4C453D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M3:N9" firstHeaderRow="1" firstDataRow="1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axis="axisRow" showAll="0">
      <items count="4">
        <item h="1" x="0"/>
        <item x="1"/>
        <item h="1" x="2"/>
        <item t="default"/>
      </items>
    </pivotField>
  </pivotFields>
  <rowFields count="2">
    <field x="2"/>
    <field x="0"/>
  </rowFields>
  <rowItems count="6"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 Total Revenue " fld="1" baseField="0" baseItem="0" numFmtId="164"/>
  </dataFields>
  <formats count="4">
    <format dxfId="4">
      <pivotArea outline="0" collapsedLevelsAreSubtotals="1" fieldPosition="0"/>
    </format>
    <format dxfId="3">
      <pivotArea grandRow="1" outline="0" collapsedLevelsAreSubtotals="1" fieldPosition="0"/>
    </format>
    <format dxfId="2">
      <pivotArea collapsedLevelsAreSubtotals="1" fieldPosition="0">
        <references count="1">
          <reference field="2" count="0"/>
        </references>
      </pivotArea>
    </format>
    <format dxfId="1">
      <pivotArea collapsedLevelsAreSubtotals="1" fieldPosition="0">
        <references count="2">
          <reference field="0" count="4">
            <x v="0"/>
            <x v="1"/>
            <x v="2"/>
            <x v="3"/>
          </reference>
          <reference field="2" count="0" selected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9-01T18:32:40.39" personId="{B50E3A4F-2C50-40B7-9B27-592350578A08}" id="{C0410CF6-2E12-4963-B7DD-498501900ED3}">
    <text>NUMERICAL FEATURE</text>
  </threadedComment>
  <threadedComment ref="C3" dT="2024-09-01T18:32:14.27" personId="{B50E3A4F-2C50-40B7-9B27-592350578A08}" id="{FE85DEB2-B783-426D-852F-FF8696B1D057}">
    <text>CATEGORICAL FEATURE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microsoft.com/office/2017/10/relationships/threadedComment" Target="../threadedComments/threadedComment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C2E4-5408-43E1-9B2D-B4565BC8F746}">
  <dimension ref="A1:K1711"/>
  <sheetViews>
    <sheetView workbookViewId="0">
      <selection sqref="A1:A1048576"/>
    </sheetView>
  </sheetViews>
  <sheetFormatPr defaultRowHeight="14.4" x14ac:dyDescent="0.3"/>
  <cols>
    <col min="1" max="1" width="4.88671875" customWidth="1"/>
    <col min="4" max="4" width="11.88671875" bestFit="1" customWidth="1"/>
    <col min="5" max="5" width="17" bestFit="1" customWidth="1"/>
    <col min="6" max="6" width="16.6640625" bestFit="1" customWidth="1"/>
    <col min="7" max="7" width="23" bestFit="1" customWidth="1"/>
    <col min="8" max="8" width="24" bestFit="1" customWidth="1"/>
    <col min="9" max="9" width="19.5546875" bestFit="1" customWidth="1"/>
    <col min="10" max="10" width="25.109375" bestFit="1" customWidth="1"/>
    <col min="11" max="11" width="21.33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>
        <v>24855000000</v>
      </c>
      <c r="F2">
        <v>10499000000</v>
      </c>
      <c r="G2">
        <v>12977000000</v>
      </c>
      <c r="H2">
        <v>4475000000</v>
      </c>
      <c r="I2">
        <v>0</v>
      </c>
      <c r="J2" t="s">
        <v>12</v>
      </c>
      <c r="K2" t="s">
        <v>13</v>
      </c>
    </row>
    <row r="3" spans="1:11" x14ac:dyDescent="0.3">
      <c r="A3">
        <v>1</v>
      </c>
      <c r="B3" t="s">
        <v>10</v>
      </c>
      <c r="C3" t="s">
        <v>14</v>
      </c>
      <c r="D3" s="1">
        <v>41639</v>
      </c>
      <c r="E3">
        <v>26743000000</v>
      </c>
      <c r="F3">
        <v>11019000000</v>
      </c>
      <c r="G3">
        <v>12913000000</v>
      </c>
      <c r="H3">
        <v>6041000000</v>
      </c>
      <c r="I3">
        <v>0</v>
      </c>
      <c r="J3" t="s">
        <v>12</v>
      </c>
      <c r="K3" t="s">
        <v>13</v>
      </c>
    </row>
    <row r="4" spans="1:11" x14ac:dyDescent="0.3">
      <c r="A4">
        <v>2</v>
      </c>
      <c r="B4" t="s">
        <v>10</v>
      </c>
      <c r="C4" t="s">
        <v>15</v>
      </c>
      <c r="D4" s="1">
        <v>42004</v>
      </c>
      <c r="E4">
        <v>42650000000</v>
      </c>
      <c r="F4">
        <v>15620000000</v>
      </c>
      <c r="G4">
        <v>20686000000</v>
      </c>
      <c r="H4">
        <v>8067000000</v>
      </c>
      <c r="I4">
        <v>0</v>
      </c>
      <c r="J4" t="s">
        <v>12</v>
      </c>
      <c r="K4" t="s">
        <v>13</v>
      </c>
    </row>
    <row r="5" spans="1:11" x14ac:dyDescent="0.3">
      <c r="A5">
        <v>3</v>
      </c>
      <c r="B5" t="s">
        <v>10</v>
      </c>
      <c r="C5" t="s">
        <v>16</v>
      </c>
      <c r="D5" s="1">
        <v>42369</v>
      </c>
      <c r="E5">
        <v>40990000000</v>
      </c>
      <c r="F5">
        <v>11096000000</v>
      </c>
      <c r="G5">
        <v>21275000000</v>
      </c>
      <c r="H5">
        <v>10045000000</v>
      </c>
      <c r="I5">
        <v>0</v>
      </c>
      <c r="J5" t="s">
        <v>12</v>
      </c>
      <c r="K5" t="s">
        <v>13</v>
      </c>
    </row>
    <row r="6" spans="1:11" x14ac:dyDescent="0.3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2778000000</v>
      </c>
      <c r="I6">
        <v>0</v>
      </c>
      <c r="J6" t="s">
        <v>18</v>
      </c>
      <c r="K6" t="s">
        <v>19</v>
      </c>
    </row>
    <row r="7" spans="1:11" x14ac:dyDescent="0.3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2855000000</v>
      </c>
      <c r="I7">
        <v>0</v>
      </c>
      <c r="J7" t="s">
        <v>18</v>
      </c>
      <c r="K7" t="s">
        <v>19</v>
      </c>
    </row>
    <row r="8" spans="1:11" x14ac:dyDescent="0.3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3297000000</v>
      </c>
      <c r="I8">
        <v>0</v>
      </c>
      <c r="J8" t="s">
        <v>18</v>
      </c>
      <c r="K8" t="s">
        <v>19</v>
      </c>
    </row>
    <row r="9" spans="1:11" x14ac:dyDescent="0.3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4285000000</v>
      </c>
      <c r="I9">
        <v>0</v>
      </c>
      <c r="J9" t="s">
        <v>18</v>
      </c>
      <c r="K9" t="s">
        <v>19</v>
      </c>
    </row>
    <row r="10" spans="1:11" x14ac:dyDescent="0.3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78919000</v>
      </c>
      <c r="I10">
        <v>0</v>
      </c>
      <c r="J10" t="s">
        <v>21</v>
      </c>
      <c r="K10" t="s">
        <v>22</v>
      </c>
    </row>
    <row r="11" spans="1:11" x14ac:dyDescent="0.3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82246000</v>
      </c>
      <c r="I11">
        <v>0</v>
      </c>
      <c r="J11" t="s">
        <v>21</v>
      </c>
      <c r="K11" t="s">
        <v>22</v>
      </c>
    </row>
    <row r="12" spans="1:11" x14ac:dyDescent="0.3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88310000</v>
      </c>
      <c r="I12">
        <v>0</v>
      </c>
      <c r="J12" t="s">
        <v>21</v>
      </c>
      <c r="K12" t="s">
        <v>22</v>
      </c>
    </row>
    <row r="13" spans="1:11" x14ac:dyDescent="0.3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102871000</v>
      </c>
      <c r="I13">
        <v>0</v>
      </c>
      <c r="J13" t="s">
        <v>21</v>
      </c>
      <c r="K13" t="s">
        <v>22</v>
      </c>
    </row>
    <row r="14" spans="1:11" x14ac:dyDescent="0.3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514000000</v>
      </c>
      <c r="I14">
        <v>0</v>
      </c>
      <c r="J14" t="s">
        <v>24</v>
      </c>
      <c r="K14" t="s">
        <v>25</v>
      </c>
    </row>
    <row r="15" spans="1:11" x14ac:dyDescent="0.3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1320000000</v>
      </c>
      <c r="I15">
        <v>0</v>
      </c>
      <c r="J15" t="s">
        <v>24</v>
      </c>
      <c r="K15" t="s">
        <v>25</v>
      </c>
    </row>
    <row r="16" spans="1:11" x14ac:dyDescent="0.3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1428000000</v>
      </c>
      <c r="I16">
        <v>0</v>
      </c>
      <c r="J16" t="s">
        <v>24</v>
      </c>
      <c r="K16" t="s">
        <v>25</v>
      </c>
    </row>
    <row r="17" spans="1:11" x14ac:dyDescent="0.3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1451000000</v>
      </c>
      <c r="I17">
        <v>0</v>
      </c>
      <c r="J17" t="s">
        <v>24</v>
      </c>
      <c r="K17" t="s">
        <v>25</v>
      </c>
    </row>
    <row r="18" spans="1:11" x14ac:dyDescent="0.3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1540000000</v>
      </c>
      <c r="I18">
        <v>0</v>
      </c>
      <c r="J18" t="s">
        <v>24</v>
      </c>
      <c r="K18" t="s">
        <v>27</v>
      </c>
    </row>
    <row r="19" spans="1:11" x14ac:dyDescent="0.3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4083000000</v>
      </c>
      <c r="I19">
        <v>0</v>
      </c>
      <c r="J19" t="s">
        <v>24</v>
      </c>
      <c r="K19" t="s">
        <v>27</v>
      </c>
    </row>
    <row r="20" spans="1:11" x14ac:dyDescent="0.3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4297000000</v>
      </c>
      <c r="I20">
        <v>0</v>
      </c>
      <c r="J20" t="s">
        <v>24</v>
      </c>
      <c r="K20" t="s">
        <v>27</v>
      </c>
    </row>
    <row r="21" spans="1:11" x14ac:dyDescent="0.3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4070000000</v>
      </c>
      <c r="I21">
        <v>0</v>
      </c>
      <c r="J21" t="s">
        <v>24</v>
      </c>
      <c r="K21" t="s">
        <v>27</v>
      </c>
    </row>
    <row r="22" spans="1:11" x14ac:dyDescent="0.3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3840000000</v>
      </c>
      <c r="I22">
        <v>0</v>
      </c>
      <c r="J22" t="s">
        <v>24</v>
      </c>
      <c r="K22" t="s">
        <v>29</v>
      </c>
    </row>
    <row r="23" spans="1:11" x14ac:dyDescent="0.3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133700000</v>
      </c>
      <c r="I23">
        <v>0</v>
      </c>
      <c r="J23" t="s">
        <v>24</v>
      </c>
      <c r="K23" t="s">
        <v>29</v>
      </c>
    </row>
    <row r="24" spans="1:11" x14ac:dyDescent="0.3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139800000</v>
      </c>
      <c r="I24">
        <v>0</v>
      </c>
      <c r="J24" t="s">
        <v>24</v>
      </c>
      <c r="K24" t="s">
        <v>29</v>
      </c>
    </row>
    <row r="25" spans="1:11" x14ac:dyDescent="0.3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137100000</v>
      </c>
      <c r="I25">
        <v>0</v>
      </c>
      <c r="J25" t="s">
        <v>24</v>
      </c>
      <c r="K25" t="s">
        <v>29</v>
      </c>
    </row>
    <row r="26" spans="1:11" x14ac:dyDescent="0.3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132000000</v>
      </c>
      <c r="I26">
        <v>0</v>
      </c>
      <c r="J26" t="s">
        <v>21</v>
      </c>
      <c r="K26" t="s">
        <v>31</v>
      </c>
    </row>
    <row r="27" spans="1:11" x14ac:dyDescent="0.3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604000000</v>
      </c>
      <c r="I27">
        <v>0</v>
      </c>
      <c r="J27" t="s">
        <v>21</v>
      </c>
      <c r="K27" t="s">
        <v>31</v>
      </c>
    </row>
    <row r="28" spans="1:11" x14ac:dyDescent="0.3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584000000</v>
      </c>
      <c r="I28">
        <v>0</v>
      </c>
      <c r="J28" t="s">
        <v>21</v>
      </c>
      <c r="K28" t="s">
        <v>31</v>
      </c>
    </row>
    <row r="29" spans="1:11" x14ac:dyDescent="0.3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571000000</v>
      </c>
      <c r="I29">
        <v>0</v>
      </c>
      <c r="J29" t="s">
        <v>21</v>
      </c>
      <c r="K29" t="s">
        <v>31</v>
      </c>
    </row>
    <row r="30" spans="1:11" x14ac:dyDescent="0.3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646000000</v>
      </c>
      <c r="I30">
        <v>0</v>
      </c>
      <c r="J30" t="s">
        <v>21</v>
      </c>
      <c r="K30" t="s">
        <v>33</v>
      </c>
    </row>
    <row r="31" spans="1:11" x14ac:dyDescent="0.3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3071000000</v>
      </c>
      <c r="I31">
        <v>0</v>
      </c>
      <c r="J31" t="s">
        <v>21</v>
      </c>
      <c r="K31" t="s">
        <v>33</v>
      </c>
    </row>
    <row r="32" spans="1:11" x14ac:dyDescent="0.3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3047000000</v>
      </c>
      <c r="I32">
        <v>0</v>
      </c>
      <c r="J32" t="s">
        <v>21</v>
      </c>
      <c r="K32" t="s">
        <v>33</v>
      </c>
    </row>
    <row r="33" spans="1:11" x14ac:dyDescent="0.3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3331000000</v>
      </c>
      <c r="I33">
        <v>0</v>
      </c>
      <c r="J33" t="s">
        <v>21</v>
      </c>
      <c r="K33" t="s">
        <v>33</v>
      </c>
    </row>
    <row r="34" spans="1:11" x14ac:dyDescent="0.3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4627000000</v>
      </c>
      <c r="I34">
        <v>0</v>
      </c>
      <c r="J34" t="s">
        <v>35</v>
      </c>
      <c r="K34" t="s">
        <v>36</v>
      </c>
    </row>
    <row r="35" spans="1:11" x14ac:dyDescent="0.3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1081000000</v>
      </c>
      <c r="I35">
        <v>0</v>
      </c>
      <c r="J35" t="s">
        <v>35</v>
      </c>
      <c r="K35" t="s">
        <v>36</v>
      </c>
    </row>
    <row r="36" spans="1:11" x14ac:dyDescent="0.3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582000000</v>
      </c>
      <c r="I36">
        <v>0</v>
      </c>
      <c r="J36" t="s">
        <v>35</v>
      </c>
      <c r="K36" t="s">
        <v>36</v>
      </c>
    </row>
    <row r="37" spans="1:11" x14ac:dyDescent="0.3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610000000</v>
      </c>
      <c r="I37">
        <v>0</v>
      </c>
      <c r="J37" t="s">
        <v>35</v>
      </c>
      <c r="K37" t="s">
        <v>36</v>
      </c>
    </row>
    <row r="38" spans="1:11" x14ac:dyDescent="0.3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603000000</v>
      </c>
      <c r="I38">
        <v>0</v>
      </c>
      <c r="J38" t="s">
        <v>21</v>
      </c>
      <c r="K38" t="s">
        <v>38</v>
      </c>
    </row>
    <row r="39" spans="1:11" x14ac:dyDescent="0.3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295700000</v>
      </c>
      <c r="I39">
        <v>0</v>
      </c>
      <c r="J39" t="s">
        <v>21</v>
      </c>
      <c r="K39" t="s">
        <v>38</v>
      </c>
    </row>
    <row r="40" spans="1:11" x14ac:dyDescent="0.3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302000000</v>
      </c>
      <c r="I40">
        <v>0</v>
      </c>
      <c r="J40" t="s">
        <v>21</v>
      </c>
      <c r="K40" t="s">
        <v>38</v>
      </c>
    </row>
    <row r="41" spans="1:11" x14ac:dyDescent="0.3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259200000</v>
      </c>
      <c r="I41">
        <v>0</v>
      </c>
      <c r="J41" t="s">
        <v>21</v>
      </c>
      <c r="K41" t="s">
        <v>38</v>
      </c>
    </row>
    <row r="42" spans="1:11" x14ac:dyDescent="0.3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292800000</v>
      </c>
      <c r="I42">
        <v>0</v>
      </c>
      <c r="J42" t="s">
        <v>21</v>
      </c>
      <c r="K42" t="s">
        <v>31</v>
      </c>
    </row>
    <row r="43" spans="1:11" x14ac:dyDescent="0.3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494000000</v>
      </c>
      <c r="I43">
        <v>0</v>
      </c>
      <c r="J43" t="s">
        <v>21</v>
      </c>
      <c r="K43" t="s">
        <v>31</v>
      </c>
    </row>
    <row r="44" spans="1:11" x14ac:dyDescent="0.3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550000000</v>
      </c>
      <c r="I44">
        <v>0</v>
      </c>
      <c r="J44" t="s">
        <v>21</v>
      </c>
      <c r="K44" t="s">
        <v>31</v>
      </c>
    </row>
    <row r="45" spans="1:11" x14ac:dyDescent="0.3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632000000</v>
      </c>
      <c r="I45">
        <v>0</v>
      </c>
      <c r="J45" t="s">
        <v>21</v>
      </c>
      <c r="K45" t="s">
        <v>31</v>
      </c>
    </row>
    <row r="46" spans="1:11" x14ac:dyDescent="0.3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828000000</v>
      </c>
      <c r="I46">
        <v>0</v>
      </c>
      <c r="J46" t="s">
        <v>41</v>
      </c>
      <c r="K46" t="s">
        <v>42</v>
      </c>
    </row>
    <row r="47" spans="1:11" x14ac:dyDescent="0.3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556000000</v>
      </c>
      <c r="I47">
        <v>0</v>
      </c>
      <c r="J47" t="s">
        <v>41</v>
      </c>
      <c r="K47" t="s">
        <v>42</v>
      </c>
    </row>
    <row r="48" spans="1:11" x14ac:dyDescent="0.3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613000000</v>
      </c>
      <c r="I48">
        <v>0</v>
      </c>
      <c r="J48" t="s">
        <v>41</v>
      </c>
      <c r="K48" t="s">
        <v>42</v>
      </c>
    </row>
    <row r="49" spans="1:11" x14ac:dyDescent="0.3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466000000</v>
      </c>
      <c r="I49">
        <v>0</v>
      </c>
      <c r="J49" t="s">
        <v>41</v>
      </c>
      <c r="K49" t="s">
        <v>42</v>
      </c>
    </row>
    <row r="50" spans="1:11" x14ac:dyDescent="0.3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384000000</v>
      </c>
      <c r="I50">
        <v>0</v>
      </c>
      <c r="J50" t="s">
        <v>41</v>
      </c>
      <c r="K50" t="s">
        <v>44</v>
      </c>
    </row>
    <row r="51" spans="1:11" x14ac:dyDescent="0.3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3904000000</v>
      </c>
      <c r="I51">
        <v>0</v>
      </c>
      <c r="J51" t="s">
        <v>41</v>
      </c>
      <c r="K51" t="s">
        <v>44</v>
      </c>
    </row>
    <row r="52" spans="1:11" x14ac:dyDescent="0.3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3731000000</v>
      </c>
      <c r="I52">
        <v>0</v>
      </c>
      <c r="J52" t="s">
        <v>41</v>
      </c>
      <c r="K52" t="s">
        <v>44</v>
      </c>
    </row>
    <row r="53" spans="1:11" x14ac:dyDescent="0.3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4534000000</v>
      </c>
      <c r="I53">
        <v>0</v>
      </c>
      <c r="J53" t="s">
        <v>41</v>
      </c>
      <c r="K53" t="s">
        <v>44</v>
      </c>
    </row>
    <row r="54" spans="1:11" x14ac:dyDescent="0.3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 s="2">
        <v>5920000000</v>
      </c>
      <c r="I54">
        <v>0</v>
      </c>
      <c r="J54" t="s">
        <v>46</v>
      </c>
      <c r="K54" t="s">
        <v>47</v>
      </c>
    </row>
    <row r="55" spans="1:11" x14ac:dyDescent="0.3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 s="2">
        <v>2046000000</v>
      </c>
      <c r="I55">
        <v>0</v>
      </c>
      <c r="J55" t="s">
        <v>46</v>
      </c>
      <c r="K55" t="s">
        <v>47</v>
      </c>
    </row>
    <row r="56" spans="1:11" x14ac:dyDescent="0.3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 s="2">
        <v>2380000000</v>
      </c>
      <c r="I56">
        <v>0</v>
      </c>
      <c r="J56" t="s">
        <v>46</v>
      </c>
      <c r="K56" t="s">
        <v>47</v>
      </c>
    </row>
    <row r="57" spans="1:11" x14ac:dyDescent="0.3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 s="2">
        <v>2119000000</v>
      </c>
      <c r="I57">
        <v>0</v>
      </c>
      <c r="J57" t="s">
        <v>46</v>
      </c>
      <c r="K57" t="s">
        <v>47</v>
      </c>
    </row>
    <row r="58" spans="1:11" x14ac:dyDescent="0.3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1951000000</v>
      </c>
      <c r="I58">
        <v>0</v>
      </c>
      <c r="J58" t="s">
        <v>46</v>
      </c>
      <c r="K58" t="s">
        <v>49</v>
      </c>
    </row>
    <row r="59" spans="1:11" x14ac:dyDescent="0.3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130000000</v>
      </c>
      <c r="I59">
        <v>0</v>
      </c>
      <c r="J59" t="s">
        <v>46</v>
      </c>
      <c r="K59" t="s">
        <v>49</v>
      </c>
    </row>
    <row r="60" spans="1:11" x14ac:dyDescent="0.3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125000000</v>
      </c>
      <c r="I60">
        <v>0</v>
      </c>
      <c r="J60" t="s">
        <v>46</v>
      </c>
      <c r="K60" t="s">
        <v>49</v>
      </c>
    </row>
    <row r="61" spans="1:11" x14ac:dyDescent="0.3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136000000</v>
      </c>
      <c r="I61">
        <v>0</v>
      </c>
      <c r="J61" t="s">
        <v>46</v>
      </c>
      <c r="K61" t="s">
        <v>49</v>
      </c>
    </row>
    <row r="62" spans="1:11" x14ac:dyDescent="0.3">
      <c r="A62">
        <v>60</v>
      </c>
      <c r="B62" t="s">
        <v>50</v>
      </c>
      <c r="C62" t="s">
        <v>11</v>
      </c>
      <c r="D62">
        <v>41274</v>
      </c>
      <c r="E62">
        <v>958511000</v>
      </c>
      <c r="F62">
        <v>386355000</v>
      </c>
      <c r="G62">
        <v>61732000</v>
      </c>
      <c r="H62">
        <v>141000000</v>
      </c>
      <c r="I62">
        <v>0</v>
      </c>
      <c r="J62" t="s">
        <v>51</v>
      </c>
      <c r="K62" t="s">
        <v>52</v>
      </c>
    </row>
    <row r="63" spans="1:11" x14ac:dyDescent="0.3">
      <c r="A63">
        <v>61</v>
      </c>
      <c r="B63" t="s">
        <v>50</v>
      </c>
      <c r="C63" t="s">
        <v>14</v>
      </c>
      <c r="D63">
        <v>41639</v>
      </c>
      <c r="E63">
        <v>974053000</v>
      </c>
      <c r="F63">
        <v>380051000</v>
      </c>
      <c r="G63">
        <v>53073000</v>
      </c>
      <c r="H63">
        <v>713000000</v>
      </c>
      <c r="I63">
        <v>0</v>
      </c>
      <c r="J63" t="s">
        <v>51</v>
      </c>
      <c r="K63" t="s">
        <v>52</v>
      </c>
    </row>
    <row r="64" spans="1:11" x14ac:dyDescent="0.3">
      <c r="A64">
        <v>62</v>
      </c>
      <c r="B64" t="s">
        <v>50</v>
      </c>
      <c r="C64" t="s">
        <v>15</v>
      </c>
      <c r="D64">
        <v>42004</v>
      </c>
      <c r="E64">
        <v>984363000</v>
      </c>
      <c r="F64">
        <v>380964000</v>
      </c>
      <c r="G64">
        <v>56621000</v>
      </c>
      <c r="H64">
        <v>754000000</v>
      </c>
      <c r="I64">
        <v>0</v>
      </c>
      <c r="J64" t="s">
        <v>51</v>
      </c>
      <c r="K64" t="s">
        <v>52</v>
      </c>
    </row>
    <row r="65" spans="1:11" x14ac:dyDescent="0.3">
      <c r="A65">
        <v>63</v>
      </c>
      <c r="B65" t="s">
        <v>50</v>
      </c>
      <c r="C65" t="s">
        <v>16</v>
      </c>
      <c r="D65">
        <v>42369</v>
      </c>
      <c r="E65">
        <v>981310000</v>
      </c>
      <c r="F65">
        <v>365248000</v>
      </c>
      <c r="G65">
        <v>53546000</v>
      </c>
      <c r="H65">
        <v>735000000</v>
      </c>
      <c r="I65">
        <v>0</v>
      </c>
      <c r="J65" t="s">
        <v>51</v>
      </c>
      <c r="K65" t="s">
        <v>52</v>
      </c>
    </row>
    <row r="66" spans="1:11" x14ac:dyDescent="0.3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 s="2">
        <v>636000000</v>
      </c>
      <c r="I66">
        <v>0</v>
      </c>
      <c r="J66" t="s">
        <v>46</v>
      </c>
      <c r="K66" t="s">
        <v>54</v>
      </c>
    </row>
    <row r="67" spans="1:11" x14ac:dyDescent="0.3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 s="2">
        <v>65000</v>
      </c>
      <c r="I67">
        <v>0</v>
      </c>
      <c r="J67" t="s">
        <v>46</v>
      </c>
      <c r="K67" t="s">
        <v>54</v>
      </c>
    </row>
    <row r="68" spans="1:11" x14ac:dyDescent="0.3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 s="2">
        <v>128000000</v>
      </c>
      <c r="I68">
        <v>0</v>
      </c>
      <c r="J68" t="s">
        <v>46</v>
      </c>
      <c r="K68" t="s">
        <v>54</v>
      </c>
    </row>
    <row r="69" spans="1:11" x14ac:dyDescent="0.3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 s="2">
        <v>122000000</v>
      </c>
      <c r="I69">
        <v>0</v>
      </c>
      <c r="J69" t="s">
        <v>46</v>
      </c>
      <c r="K69" t="s">
        <v>54</v>
      </c>
    </row>
    <row r="70" spans="1:11" x14ac:dyDescent="0.3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117000000</v>
      </c>
      <c r="I70">
        <v>0</v>
      </c>
      <c r="J70" t="s">
        <v>21</v>
      </c>
      <c r="K70" t="s">
        <v>56</v>
      </c>
    </row>
    <row r="71" spans="1:11" x14ac:dyDescent="0.3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124000000</v>
      </c>
      <c r="I71">
        <v>0</v>
      </c>
      <c r="J71" t="s">
        <v>21</v>
      </c>
      <c r="K71" t="s">
        <v>56</v>
      </c>
    </row>
    <row r="72" spans="1:11" x14ac:dyDescent="0.3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429479000</v>
      </c>
      <c r="I72">
        <v>0</v>
      </c>
      <c r="J72" t="s">
        <v>21</v>
      </c>
      <c r="K72" t="s">
        <v>56</v>
      </c>
    </row>
    <row r="73" spans="1:11" x14ac:dyDescent="0.3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623798000</v>
      </c>
      <c r="I73">
        <v>0</v>
      </c>
      <c r="J73" t="s">
        <v>21</v>
      </c>
      <c r="K73" t="s">
        <v>56</v>
      </c>
    </row>
    <row r="74" spans="1:11" x14ac:dyDescent="0.3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792917000</v>
      </c>
      <c r="I74">
        <v>0</v>
      </c>
      <c r="J74" t="s">
        <v>58</v>
      </c>
      <c r="K74" t="s">
        <v>59</v>
      </c>
    </row>
    <row r="75" spans="1:11" x14ac:dyDescent="0.3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946300000</v>
      </c>
      <c r="I75">
        <v>0</v>
      </c>
      <c r="J75" t="s">
        <v>58</v>
      </c>
      <c r="K75" t="s">
        <v>59</v>
      </c>
    </row>
    <row r="76" spans="1:11" x14ac:dyDescent="0.3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2037000000</v>
      </c>
      <c r="I76">
        <v>0</v>
      </c>
      <c r="J76" t="s">
        <v>58</v>
      </c>
      <c r="K76" t="s">
        <v>59</v>
      </c>
    </row>
    <row r="77" spans="1:11" x14ac:dyDescent="0.3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1958000000</v>
      </c>
      <c r="I77">
        <v>0</v>
      </c>
      <c r="J77" t="s">
        <v>58</v>
      </c>
      <c r="K77" t="s">
        <v>59</v>
      </c>
    </row>
    <row r="78" spans="1:11" x14ac:dyDescent="0.3">
      <c r="A78">
        <v>80</v>
      </c>
      <c r="B78" t="s">
        <v>60</v>
      </c>
      <c r="C78" t="s">
        <v>11</v>
      </c>
      <c r="D78">
        <v>41274</v>
      </c>
      <c r="E78">
        <v>4657000000</v>
      </c>
      <c r="F78">
        <v>2319000000</v>
      </c>
      <c r="G78">
        <v>1542000000</v>
      </c>
      <c r="H78">
        <v>1898000000</v>
      </c>
      <c r="I78">
        <v>0</v>
      </c>
      <c r="J78" t="s">
        <v>12</v>
      </c>
      <c r="K78" t="s">
        <v>13</v>
      </c>
    </row>
    <row r="79" spans="1:11" x14ac:dyDescent="0.3">
      <c r="A79">
        <v>81</v>
      </c>
      <c r="B79" t="s">
        <v>60</v>
      </c>
      <c r="C79" t="s">
        <v>14</v>
      </c>
      <c r="D79">
        <v>41639</v>
      </c>
      <c r="E79">
        <v>5156000000</v>
      </c>
      <c r="F79">
        <v>2355000000</v>
      </c>
      <c r="G79">
        <v>1693000000</v>
      </c>
      <c r="H79">
        <v>1641000000</v>
      </c>
      <c r="I79">
        <v>0</v>
      </c>
      <c r="J79" t="s">
        <v>12</v>
      </c>
      <c r="K79" t="s">
        <v>13</v>
      </c>
    </row>
    <row r="80" spans="1:11" x14ac:dyDescent="0.3">
      <c r="A80">
        <v>82</v>
      </c>
      <c r="B80" t="s">
        <v>60</v>
      </c>
      <c r="C80" t="s">
        <v>15</v>
      </c>
      <c r="D80">
        <v>42004</v>
      </c>
      <c r="E80">
        <v>5368000000</v>
      </c>
      <c r="F80">
        <v>2325000000</v>
      </c>
      <c r="G80">
        <v>1817000000</v>
      </c>
      <c r="H80">
        <v>1477300000</v>
      </c>
      <c r="I80">
        <v>0</v>
      </c>
      <c r="J80" t="s">
        <v>12</v>
      </c>
      <c r="K80" t="s">
        <v>13</v>
      </c>
    </row>
    <row r="81" spans="1:11" x14ac:dyDescent="0.3">
      <c r="A81">
        <v>83</v>
      </c>
      <c r="B81" t="s">
        <v>60</v>
      </c>
      <c r="C81" t="s">
        <v>16</v>
      </c>
      <c r="D81">
        <v>42369</v>
      </c>
      <c r="E81">
        <v>5598000000</v>
      </c>
      <c r="F81">
        <v>1935000000</v>
      </c>
      <c r="G81">
        <v>2013000000</v>
      </c>
      <c r="H81">
        <v>1452000000</v>
      </c>
      <c r="I81">
        <v>0</v>
      </c>
      <c r="J81" t="s">
        <v>12</v>
      </c>
      <c r="K81" t="s">
        <v>13</v>
      </c>
    </row>
    <row r="82" spans="1:11" x14ac:dyDescent="0.3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 s="2">
        <v>1425100000</v>
      </c>
      <c r="I82">
        <v>0</v>
      </c>
      <c r="J82" t="s">
        <v>46</v>
      </c>
      <c r="K82" t="s">
        <v>49</v>
      </c>
    </row>
    <row r="83" spans="1:11" x14ac:dyDescent="0.3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1389100000</v>
      </c>
      <c r="I83">
        <v>0</v>
      </c>
      <c r="J83" t="s">
        <v>46</v>
      </c>
      <c r="K83" t="s">
        <v>49</v>
      </c>
    </row>
    <row r="84" spans="1:11" x14ac:dyDescent="0.3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1137900000</v>
      </c>
      <c r="I84">
        <v>0</v>
      </c>
      <c r="J84" t="s">
        <v>46</v>
      </c>
      <c r="K84" t="s">
        <v>49</v>
      </c>
    </row>
    <row r="85" spans="1:11" x14ac:dyDescent="0.3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1104400000</v>
      </c>
      <c r="I85">
        <v>0</v>
      </c>
      <c r="J85" t="s">
        <v>46</v>
      </c>
      <c r="K85" t="s">
        <v>49</v>
      </c>
    </row>
    <row r="86" spans="1:11" x14ac:dyDescent="0.3">
      <c r="A86">
        <v>88</v>
      </c>
      <c r="B86" t="s">
        <v>62</v>
      </c>
      <c r="C86" t="s">
        <v>11</v>
      </c>
      <c r="D86">
        <v>41639</v>
      </c>
      <c r="E86">
        <v>2069600000</v>
      </c>
      <c r="F86">
        <v>1208100000</v>
      </c>
      <c r="G86">
        <v>483100000</v>
      </c>
      <c r="H86">
        <v>1157000000</v>
      </c>
      <c r="I86">
        <v>0</v>
      </c>
      <c r="J86" t="s">
        <v>12</v>
      </c>
      <c r="K86" t="s">
        <v>63</v>
      </c>
    </row>
    <row r="87" spans="1:11" x14ac:dyDescent="0.3">
      <c r="A87">
        <v>89</v>
      </c>
      <c r="B87" t="s">
        <v>62</v>
      </c>
      <c r="C87" t="s">
        <v>14</v>
      </c>
      <c r="D87">
        <v>42004</v>
      </c>
      <c r="E87">
        <v>2118300000</v>
      </c>
      <c r="F87">
        <v>1264600000</v>
      </c>
      <c r="G87">
        <v>527400000</v>
      </c>
      <c r="H87">
        <v>1239100000</v>
      </c>
      <c r="I87">
        <v>0</v>
      </c>
      <c r="J87" t="s">
        <v>12</v>
      </c>
      <c r="K87" t="s">
        <v>63</v>
      </c>
    </row>
    <row r="88" spans="1:11" x14ac:dyDescent="0.3">
      <c r="A88">
        <v>90</v>
      </c>
      <c r="B88" t="s">
        <v>62</v>
      </c>
      <c r="C88" t="s">
        <v>15</v>
      </c>
      <c r="D88">
        <v>42369</v>
      </c>
      <c r="E88">
        <v>2068100000</v>
      </c>
      <c r="F88">
        <v>1199000000</v>
      </c>
      <c r="G88">
        <v>510500000</v>
      </c>
      <c r="H88">
        <v>198000000</v>
      </c>
      <c r="I88">
        <v>0</v>
      </c>
      <c r="J88" t="s">
        <v>12</v>
      </c>
      <c r="K88" t="s">
        <v>63</v>
      </c>
    </row>
    <row r="89" spans="1:11" x14ac:dyDescent="0.3">
      <c r="A89">
        <v>91</v>
      </c>
      <c r="B89" t="s">
        <v>62</v>
      </c>
      <c r="C89" t="s">
        <v>16</v>
      </c>
      <c r="D89">
        <v>42735</v>
      </c>
      <c r="E89">
        <v>2238000000</v>
      </c>
      <c r="F89">
        <v>1252700000</v>
      </c>
      <c r="G89">
        <v>559800000</v>
      </c>
      <c r="H89">
        <v>193000000</v>
      </c>
      <c r="I89">
        <v>0</v>
      </c>
      <c r="J89" t="s">
        <v>12</v>
      </c>
      <c r="K89" t="s">
        <v>63</v>
      </c>
    </row>
    <row r="90" spans="1:11" x14ac:dyDescent="0.3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227000000</v>
      </c>
      <c r="I90">
        <v>0</v>
      </c>
      <c r="J90" t="s">
        <v>24</v>
      </c>
      <c r="K90" t="s">
        <v>65</v>
      </c>
    </row>
    <row r="91" spans="1:11" x14ac:dyDescent="0.3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251000000</v>
      </c>
      <c r="I91">
        <v>0</v>
      </c>
      <c r="J91" t="s">
        <v>24</v>
      </c>
      <c r="K91" t="s">
        <v>65</v>
      </c>
    </row>
    <row r="92" spans="1:11" x14ac:dyDescent="0.3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439000000</v>
      </c>
      <c r="I92">
        <v>0</v>
      </c>
      <c r="J92" t="s">
        <v>24</v>
      </c>
      <c r="K92" t="s">
        <v>65</v>
      </c>
    </row>
    <row r="93" spans="1:11" x14ac:dyDescent="0.3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644000000</v>
      </c>
      <c r="I93">
        <v>0</v>
      </c>
      <c r="J93" t="s">
        <v>24</v>
      </c>
      <c r="K93" t="s">
        <v>65</v>
      </c>
    </row>
    <row r="94" spans="1:11" x14ac:dyDescent="0.3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647000000</v>
      </c>
      <c r="I94">
        <v>0</v>
      </c>
      <c r="J94" t="s">
        <v>21</v>
      </c>
      <c r="K94" t="s">
        <v>67</v>
      </c>
    </row>
    <row r="95" spans="1:11" x14ac:dyDescent="0.3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625000000</v>
      </c>
      <c r="I95">
        <v>0</v>
      </c>
      <c r="J95" t="s">
        <v>21</v>
      </c>
      <c r="K95" t="s">
        <v>67</v>
      </c>
    </row>
    <row r="96" spans="1:11" x14ac:dyDescent="0.3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291300000</v>
      </c>
      <c r="I96">
        <v>0</v>
      </c>
      <c r="J96" t="s">
        <v>21</v>
      </c>
      <c r="K96" t="s">
        <v>67</v>
      </c>
    </row>
    <row r="97" spans="1:11" x14ac:dyDescent="0.3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323000000</v>
      </c>
      <c r="I97">
        <v>0</v>
      </c>
      <c r="J97" t="s">
        <v>21</v>
      </c>
      <c r="K97" t="s">
        <v>67</v>
      </c>
    </row>
    <row r="98" spans="1:11" x14ac:dyDescent="0.3">
      <c r="A98">
        <v>100</v>
      </c>
      <c r="B98" t="s">
        <v>68</v>
      </c>
      <c r="C98" t="s">
        <v>11</v>
      </c>
      <c r="D98">
        <v>41274</v>
      </c>
      <c r="E98">
        <v>3334213000</v>
      </c>
      <c r="F98">
        <v>2154132000</v>
      </c>
      <c r="G98">
        <v>380532000</v>
      </c>
      <c r="H98">
        <v>346500000</v>
      </c>
      <c r="I98">
        <v>0</v>
      </c>
      <c r="J98" t="s">
        <v>12</v>
      </c>
      <c r="K98" t="s">
        <v>69</v>
      </c>
    </row>
    <row r="99" spans="1:11" x14ac:dyDescent="0.3">
      <c r="A99">
        <v>101</v>
      </c>
      <c r="B99" t="s">
        <v>68</v>
      </c>
      <c r="C99" t="s">
        <v>14</v>
      </c>
      <c r="D99">
        <v>41639</v>
      </c>
      <c r="E99">
        <v>3594136000</v>
      </c>
      <c r="F99">
        <v>2323642000</v>
      </c>
      <c r="G99">
        <v>398177000</v>
      </c>
      <c r="H99">
        <v>383100000</v>
      </c>
      <c r="I99">
        <v>0</v>
      </c>
      <c r="J99" t="s">
        <v>12</v>
      </c>
      <c r="K99" t="s">
        <v>69</v>
      </c>
    </row>
    <row r="100" spans="1:11" x14ac:dyDescent="0.3">
      <c r="A100">
        <v>102</v>
      </c>
      <c r="B100" t="s">
        <v>68</v>
      </c>
      <c r="C100" t="s">
        <v>15</v>
      </c>
      <c r="D100">
        <v>42004</v>
      </c>
      <c r="E100">
        <v>4021964000</v>
      </c>
      <c r="F100">
        <v>2597017000</v>
      </c>
      <c r="G100">
        <v>462637000</v>
      </c>
      <c r="H100">
        <v>1415000000</v>
      </c>
      <c r="I100">
        <v>0</v>
      </c>
      <c r="J100" t="s">
        <v>12</v>
      </c>
      <c r="K100" t="s">
        <v>69</v>
      </c>
    </row>
    <row r="101" spans="1:11" x14ac:dyDescent="0.3">
      <c r="A101">
        <v>103</v>
      </c>
      <c r="B101" t="s">
        <v>68</v>
      </c>
      <c r="C101" t="s">
        <v>16</v>
      </c>
      <c r="D101">
        <v>42369</v>
      </c>
      <c r="E101">
        <v>3974295000</v>
      </c>
      <c r="F101">
        <v>2549280000</v>
      </c>
      <c r="G101">
        <v>448592000</v>
      </c>
      <c r="H101">
        <v>2666000000</v>
      </c>
      <c r="I101">
        <v>0</v>
      </c>
      <c r="J101" t="s">
        <v>12</v>
      </c>
      <c r="K101" t="s">
        <v>69</v>
      </c>
    </row>
    <row r="102" spans="1:11" x14ac:dyDescent="0.3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4816000000</v>
      </c>
      <c r="I102">
        <v>0</v>
      </c>
      <c r="J102" t="s">
        <v>24</v>
      </c>
      <c r="K102" t="s">
        <v>65</v>
      </c>
    </row>
    <row r="103" spans="1:11" x14ac:dyDescent="0.3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5919000000</v>
      </c>
      <c r="I103">
        <v>0</v>
      </c>
      <c r="J103" t="s">
        <v>24</v>
      </c>
      <c r="K103" t="s">
        <v>65</v>
      </c>
    </row>
    <row r="104" spans="1:11" x14ac:dyDescent="0.3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285000000</v>
      </c>
      <c r="I104">
        <v>0</v>
      </c>
      <c r="J104" t="s">
        <v>24</v>
      </c>
      <c r="K104" t="s">
        <v>65</v>
      </c>
    </row>
    <row r="105" spans="1:11" x14ac:dyDescent="0.3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210000000</v>
      </c>
      <c r="I105">
        <v>0</v>
      </c>
      <c r="J105" t="s">
        <v>24</v>
      </c>
      <c r="K105" t="s">
        <v>65</v>
      </c>
    </row>
    <row r="106" spans="1:11" x14ac:dyDescent="0.3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126000000</v>
      </c>
      <c r="I106">
        <v>0</v>
      </c>
      <c r="J106" t="s">
        <v>46</v>
      </c>
      <c r="K106" t="s">
        <v>72</v>
      </c>
    </row>
    <row r="107" spans="1:11" x14ac:dyDescent="0.3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127000000</v>
      </c>
      <c r="I107">
        <v>0</v>
      </c>
      <c r="J107" t="s">
        <v>46</v>
      </c>
      <c r="K107" t="s">
        <v>72</v>
      </c>
    </row>
    <row r="108" spans="1:11" x14ac:dyDescent="0.3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209614000</v>
      </c>
      <c r="I108">
        <v>0</v>
      </c>
      <c r="J108" t="s">
        <v>46</v>
      </c>
      <c r="K108" t="s">
        <v>72</v>
      </c>
    </row>
    <row r="109" spans="1:11" x14ac:dyDescent="0.3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263792000</v>
      </c>
      <c r="I109">
        <v>0</v>
      </c>
      <c r="J109" t="s">
        <v>46</v>
      </c>
      <c r="K109" t="s">
        <v>72</v>
      </c>
    </row>
    <row r="110" spans="1:11" x14ac:dyDescent="0.3">
      <c r="A110">
        <v>116</v>
      </c>
      <c r="B110" t="s">
        <v>73</v>
      </c>
      <c r="C110" t="s">
        <v>11</v>
      </c>
      <c r="D110">
        <v>41274</v>
      </c>
      <c r="E110">
        <v>2875960000</v>
      </c>
      <c r="F110">
        <v>722479000</v>
      </c>
      <c r="G110">
        <v>389486000</v>
      </c>
      <c r="H110">
        <v>296583000</v>
      </c>
      <c r="I110">
        <v>0</v>
      </c>
      <c r="J110" t="s">
        <v>51</v>
      </c>
      <c r="K110" t="s">
        <v>74</v>
      </c>
    </row>
    <row r="111" spans="1:11" x14ac:dyDescent="0.3">
      <c r="A111">
        <v>117</v>
      </c>
      <c r="B111" t="s">
        <v>73</v>
      </c>
      <c r="C111" t="s">
        <v>14</v>
      </c>
      <c r="D111">
        <v>41639</v>
      </c>
      <c r="E111">
        <v>3361407000</v>
      </c>
      <c r="F111">
        <v>859873000</v>
      </c>
      <c r="G111">
        <v>487084000</v>
      </c>
      <c r="H111">
        <v>334227000</v>
      </c>
      <c r="I111">
        <v>0</v>
      </c>
      <c r="J111" t="s">
        <v>51</v>
      </c>
      <c r="K111" t="s">
        <v>74</v>
      </c>
    </row>
    <row r="112" spans="1:11" x14ac:dyDescent="0.3">
      <c r="A112">
        <v>118</v>
      </c>
      <c r="B112" t="s">
        <v>73</v>
      </c>
      <c r="C112" t="s">
        <v>15</v>
      </c>
      <c r="D112">
        <v>42004</v>
      </c>
      <c r="E112">
        <v>4100048000</v>
      </c>
      <c r="F112">
        <v>1094265000</v>
      </c>
      <c r="G112">
        <v>515059000</v>
      </c>
      <c r="H112">
        <v>137354000</v>
      </c>
      <c r="I112">
        <v>0</v>
      </c>
      <c r="J112" t="s">
        <v>51</v>
      </c>
      <c r="K112" t="s">
        <v>74</v>
      </c>
    </row>
    <row r="113" spans="1:11" x14ac:dyDescent="0.3">
      <c r="A113">
        <v>119</v>
      </c>
      <c r="B113" t="s">
        <v>73</v>
      </c>
      <c r="C113" t="s">
        <v>16</v>
      </c>
      <c r="D113">
        <v>42369</v>
      </c>
      <c r="E113">
        <v>4771516000</v>
      </c>
      <c r="F113">
        <v>1308868000</v>
      </c>
      <c r="G113">
        <v>564531000</v>
      </c>
      <c r="H113">
        <v>147696000</v>
      </c>
      <c r="I113">
        <v>0</v>
      </c>
      <c r="J113" t="s">
        <v>51</v>
      </c>
      <c r="K113" t="s">
        <v>74</v>
      </c>
    </row>
    <row r="114" spans="1:11" x14ac:dyDescent="0.3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142751000</v>
      </c>
      <c r="I114">
        <v>0</v>
      </c>
      <c r="J114" t="s">
        <v>18</v>
      </c>
      <c r="K114" t="s">
        <v>76</v>
      </c>
    </row>
    <row r="115" spans="1:11" x14ac:dyDescent="0.3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132892000</v>
      </c>
      <c r="I115">
        <v>0</v>
      </c>
      <c r="J115" t="s">
        <v>18</v>
      </c>
      <c r="K115" t="s">
        <v>76</v>
      </c>
    </row>
    <row r="116" spans="1:11" x14ac:dyDescent="0.3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112000000</v>
      </c>
      <c r="I116">
        <v>0</v>
      </c>
      <c r="J116" t="s">
        <v>18</v>
      </c>
      <c r="K116" t="s">
        <v>76</v>
      </c>
    </row>
    <row r="117" spans="1:11" x14ac:dyDescent="0.3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115600000</v>
      </c>
      <c r="I117">
        <v>0</v>
      </c>
      <c r="J117" t="s">
        <v>18</v>
      </c>
      <c r="K117" t="s">
        <v>76</v>
      </c>
    </row>
    <row r="118" spans="1:11" x14ac:dyDescent="0.3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126300000</v>
      </c>
      <c r="I118">
        <v>0</v>
      </c>
      <c r="J118" t="s">
        <v>18</v>
      </c>
      <c r="K118" t="s">
        <v>78</v>
      </c>
    </row>
    <row r="119" spans="1:11" x14ac:dyDescent="0.3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143700000</v>
      </c>
      <c r="I119">
        <v>0</v>
      </c>
      <c r="J119" t="s">
        <v>18</v>
      </c>
      <c r="K119" t="s">
        <v>78</v>
      </c>
    </row>
    <row r="120" spans="1:11" x14ac:dyDescent="0.3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132460000</v>
      </c>
      <c r="I120">
        <v>0</v>
      </c>
      <c r="J120" t="s">
        <v>18</v>
      </c>
      <c r="K120" t="s">
        <v>78</v>
      </c>
    </row>
    <row r="121" spans="1:11" x14ac:dyDescent="0.3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134300000</v>
      </c>
      <c r="I121">
        <v>0</v>
      </c>
      <c r="J121" t="s">
        <v>18</v>
      </c>
      <c r="K121" t="s">
        <v>78</v>
      </c>
    </row>
    <row r="122" spans="1:11" x14ac:dyDescent="0.3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143969000</v>
      </c>
      <c r="I122">
        <v>0</v>
      </c>
      <c r="J122" t="s">
        <v>24</v>
      </c>
      <c r="K122" t="s">
        <v>80</v>
      </c>
    </row>
    <row r="123" spans="1:11" x14ac:dyDescent="0.3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130593000</v>
      </c>
      <c r="I123">
        <v>0</v>
      </c>
      <c r="J123" t="s">
        <v>24</v>
      </c>
      <c r="K123" t="s">
        <v>80</v>
      </c>
    </row>
    <row r="124" spans="1:11" x14ac:dyDescent="0.3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1760000000</v>
      </c>
      <c r="I124">
        <v>0</v>
      </c>
      <c r="J124" t="s">
        <v>24</v>
      </c>
      <c r="K124" t="s">
        <v>80</v>
      </c>
    </row>
    <row r="125" spans="1:11" x14ac:dyDescent="0.3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2120000000</v>
      </c>
      <c r="I125">
        <v>0</v>
      </c>
      <c r="J125" t="s">
        <v>24</v>
      </c>
      <c r="K125" t="s">
        <v>80</v>
      </c>
    </row>
    <row r="126" spans="1:11" x14ac:dyDescent="0.3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2854000000</v>
      </c>
      <c r="I126">
        <v>0</v>
      </c>
      <c r="J126" t="s">
        <v>82</v>
      </c>
      <c r="K126" t="s">
        <v>83</v>
      </c>
    </row>
    <row r="127" spans="1:11" x14ac:dyDescent="0.3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3014000000</v>
      </c>
      <c r="I127">
        <v>0</v>
      </c>
      <c r="J127" t="s">
        <v>82</v>
      </c>
      <c r="K127" t="s">
        <v>83</v>
      </c>
    </row>
    <row r="128" spans="1:11" x14ac:dyDescent="0.3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325773000</v>
      </c>
      <c r="I128">
        <v>0</v>
      </c>
      <c r="J128" t="s">
        <v>82</v>
      </c>
      <c r="K128" t="s">
        <v>83</v>
      </c>
    </row>
    <row r="129" spans="1:11" x14ac:dyDescent="0.3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364923000</v>
      </c>
      <c r="I129">
        <v>0</v>
      </c>
      <c r="J129" t="s">
        <v>82</v>
      </c>
      <c r="K129" t="s">
        <v>83</v>
      </c>
    </row>
    <row r="130" spans="1:11" x14ac:dyDescent="0.3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395121000</v>
      </c>
      <c r="I130">
        <v>0</v>
      </c>
      <c r="J130" t="s">
        <v>82</v>
      </c>
      <c r="K130" t="s">
        <v>83</v>
      </c>
    </row>
    <row r="131" spans="1:11" x14ac:dyDescent="0.3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427043000</v>
      </c>
      <c r="I131">
        <v>0</v>
      </c>
      <c r="J131" t="s">
        <v>82</v>
      </c>
      <c r="K131" t="s">
        <v>83</v>
      </c>
    </row>
    <row r="132" spans="1:11" x14ac:dyDescent="0.3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5816000000</v>
      </c>
      <c r="I132">
        <v>0</v>
      </c>
      <c r="J132" t="s">
        <v>82</v>
      </c>
      <c r="K132" t="s">
        <v>83</v>
      </c>
    </row>
    <row r="133" spans="1:11" x14ac:dyDescent="0.3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5743000000</v>
      </c>
      <c r="I133">
        <v>0</v>
      </c>
      <c r="J133" t="s">
        <v>82</v>
      </c>
      <c r="K133" t="s">
        <v>83</v>
      </c>
    </row>
    <row r="134" spans="1:11" x14ac:dyDescent="0.3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5437000000</v>
      </c>
      <c r="I134">
        <v>0</v>
      </c>
      <c r="J134" t="s">
        <v>58</v>
      </c>
      <c r="K134" t="s">
        <v>86</v>
      </c>
    </row>
    <row r="135" spans="1:11" x14ac:dyDescent="0.3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5247000000</v>
      </c>
      <c r="I135">
        <v>0</v>
      </c>
      <c r="J135" t="s">
        <v>58</v>
      </c>
      <c r="K135" t="s">
        <v>86</v>
      </c>
    </row>
    <row r="136" spans="1:11" x14ac:dyDescent="0.3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82014000</v>
      </c>
      <c r="I136">
        <v>0</v>
      </c>
      <c r="J136" t="s">
        <v>58</v>
      </c>
      <c r="K136" t="s">
        <v>86</v>
      </c>
    </row>
    <row r="137" spans="1:11" x14ac:dyDescent="0.3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88003000</v>
      </c>
      <c r="I137">
        <v>0</v>
      </c>
      <c r="J137" t="s">
        <v>58</v>
      </c>
      <c r="K137" t="s">
        <v>86</v>
      </c>
    </row>
    <row r="138" spans="1:11" x14ac:dyDescent="0.3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98263000</v>
      </c>
      <c r="I138">
        <v>0</v>
      </c>
      <c r="J138" t="s">
        <v>21</v>
      </c>
      <c r="K138" t="s">
        <v>88</v>
      </c>
    </row>
    <row r="139" spans="1:11" x14ac:dyDescent="0.3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99681000</v>
      </c>
      <c r="I139">
        <v>0</v>
      </c>
      <c r="J139" t="s">
        <v>21</v>
      </c>
      <c r="K139" t="s">
        <v>88</v>
      </c>
    </row>
    <row r="140" spans="1:11" x14ac:dyDescent="0.3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233713000</v>
      </c>
      <c r="I140">
        <v>0</v>
      </c>
      <c r="J140" t="s">
        <v>21</v>
      </c>
      <c r="K140" t="s">
        <v>88</v>
      </c>
    </row>
    <row r="141" spans="1:11" x14ac:dyDescent="0.3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259838000</v>
      </c>
      <c r="I141">
        <v>0</v>
      </c>
      <c r="J141" t="s">
        <v>21</v>
      </c>
      <c r="K141" t="s">
        <v>88</v>
      </c>
    </row>
    <row r="142" spans="1:11" x14ac:dyDescent="0.3">
      <c r="A142">
        <v>152</v>
      </c>
      <c r="B142" t="s">
        <v>89</v>
      </c>
      <c r="C142" t="s">
        <v>11</v>
      </c>
      <c r="D142">
        <v>41274</v>
      </c>
      <c r="E142">
        <v>23700000000</v>
      </c>
      <c r="F142">
        <v>20401000000</v>
      </c>
      <c r="G142">
        <v>997000000</v>
      </c>
      <c r="H142">
        <v>253640000</v>
      </c>
      <c r="I142">
        <v>0</v>
      </c>
      <c r="J142" t="s">
        <v>12</v>
      </c>
      <c r="K142" t="s">
        <v>90</v>
      </c>
    </row>
    <row r="143" spans="1:11" x14ac:dyDescent="0.3">
      <c r="A143">
        <v>153</v>
      </c>
      <c r="B143" t="s">
        <v>89</v>
      </c>
      <c r="C143" t="s">
        <v>14</v>
      </c>
      <c r="D143">
        <v>41639</v>
      </c>
      <c r="E143">
        <v>23032000000</v>
      </c>
      <c r="F143">
        <v>19286000000</v>
      </c>
      <c r="G143">
        <v>1008000000</v>
      </c>
      <c r="H143">
        <v>246101000</v>
      </c>
      <c r="I143">
        <v>0</v>
      </c>
      <c r="J143" t="s">
        <v>12</v>
      </c>
      <c r="K143" t="s">
        <v>90</v>
      </c>
    </row>
    <row r="144" spans="1:11" x14ac:dyDescent="0.3">
      <c r="A144">
        <v>154</v>
      </c>
      <c r="B144" t="s">
        <v>89</v>
      </c>
      <c r="C144" t="s">
        <v>15</v>
      </c>
      <c r="D144">
        <v>42004</v>
      </c>
      <c r="E144">
        <v>23906000000</v>
      </c>
      <c r="F144">
        <v>19137000000</v>
      </c>
      <c r="G144">
        <v>995000000</v>
      </c>
      <c r="H144">
        <v>276743000</v>
      </c>
      <c r="I144">
        <v>0</v>
      </c>
      <c r="J144" t="s">
        <v>12</v>
      </c>
      <c r="K144" t="s">
        <v>90</v>
      </c>
    </row>
    <row r="145" spans="1:11" x14ac:dyDescent="0.3">
      <c r="A145">
        <v>155</v>
      </c>
      <c r="B145" t="s">
        <v>89</v>
      </c>
      <c r="C145" t="s">
        <v>16</v>
      </c>
      <c r="D145">
        <v>42369</v>
      </c>
      <c r="E145">
        <v>22534000000</v>
      </c>
      <c r="F145">
        <v>18069000000</v>
      </c>
      <c r="G145">
        <v>979000000</v>
      </c>
      <c r="H145">
        <v>388055000</v>
      </c>
      <c r="I145">
        <v>0</v>
      </c>
      <c r="J145" t="s">
        <v>12</v>
      </c>
      <c r="K145" t="s">
        <v>90</v>
      </c>
    </row>
    <row r="146" spans="1:11" x14ac:dyDescent="0.3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401527000</v>
      </c>
      <c r="I146">
        <v>0</v>
      </c>
      <c r="J146" t="s">
        <v>21</v>
      </c>
      <c r="K146" t="s">
        <v>92</v>
      </c>
    </row>
    <row r="147" spans="1:11" x14ac:dyDescent="0.3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504415000</v>
      </c>
      <c r="I147">
        <v>0</v>
      </c>
      <c r="J147" t="s">
        <v>21</v>
      </c>
      <c r="K147" t="s">
        <v>92</v>
      </c>
    </row>
    <row r="148" spans="1:11" x14ac:dyDescent="0.3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167700000</v>
      </c>
      <c r="I148">
        <v>0</v>
      </c>
      <c r="J148" t="s">
        <v>21</v>
      </c>
      <c r="K148" t="s">
        <v>92</v>
      </c>
    </row>
    <row r="149" spans="1:11" x14ac:dyDescent="0.3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178000000</v>
      </c>
      <c r="I149">
        <v>0</v>
      </c>
      <c r="J149" t="s">
        <v>21</v>
      </c>
      <c r="K149" t="s">
        <v>92</v>
      </c>
    </row>
    <row r="150" spans="1:11" x14ac:dyDescent="0.3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197400000</v>
      </c>
      <c r="I150">
        <v>0</v>
      </c>
      <c r="J150" t="s">
        <v>21</v>
      </c>
      <c r="K150" t="s">
        <v>33</v>
      </c>
    </row>
    <row r="151" spans="1:11" x14ac:dyDescent="0.3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239600000</v>
      </c>
      <c r="I151">
        <v>0</v>
      </c>
      <c r="J151" t="s">
        <v>21</v>
      </c>
      <c r="K151" t="s">
        <v>33</v>
      </c>
    </row>
    <row r="152" spans="1:11" x14ac:dyDescent="0.3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1101600000</v>
      </c>
      <c r="I152">
        <v>0</v>
      </c>
      <c r="J152" t="s">
        <v>58</v>
      </c>
      <c r="K152" t="s">
        <v>95</v>
      </c>
    </row>
    <row r="153" spans="1:11" x14ac:dyDescent="0.3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1043200000</v>
      </c>
      <c r="I153">
        <v>0</v>
      </c>
      <c r="J153" t="s">
        <v>58</v>
      </c>
      <c r="K153" t="s">
        <v>95</v>
      </c>
    </row>
    <row r="154" spans="1:11" x14ac:dyDescent="0.3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1006200000</v>
      </c>
      <c r="I154">
        <v>0</v>
      </c>
      <c r="J154" t="s">
        <v>58</v>
      </c>
      <c r="K154" t="s">
        <v>95</v>
      </c>
    </row>
    <row r="155" spans="1:11" x14ac:dyDescent="0.3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994500000</v>
      </c>
      <c r="I155">
        <v>0</v>
      </c>
      <c r="J155" t="s">
        <v>58</v>
      </c>
      <c r="K155" t="s">
        <v>95</v>
      </c>
    </row>
    <row r="156" spans="1:11" x14ac:dyDescent="0.3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487832000</v>
      </c>
      <c r="I156">
        <v>0</v>
      </c>
      <c r="J156" t="s">
        <v>41</v>
      </c>
      <c r="K156" t="s">
        <v>97</v>
      </c>
    </row>
    <row r="157" spans="1:11" x14ac:dyDescent="0.3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539469000</v>
      </c>
      <c r="I157">
        <v>0</v>
      </c>
      <c r="J157" t="s">
        <v>41</v>
      </c>
      <c r="K157" t="s">
        <v>97</v>
      </c>
    </row>
    <row r="158" spans="1:11" x14ac:dyDescent="0.3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530616000</v>
      </c>
      <c r="I158">
        <v>0</v>
      </c>
      <c r="J158" t="s">
        <v>41</v>
      </c>
      <c r="K158" t="s">
        <v>97</v>
      </c>
    </row>
    <row r="159" spans="1:11" x14ac:dyDescent="0.3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481258000</v>
      </c>
      <c r="I159">
        <v>0</v>
      </c>
      <c r="J159" t="s">
        <v>41</v>
      </c>
      <c r="K159" t="s">
        <v>97</v>
      </c>
    </row>
    <row r="160" spans="1:11" x14ac:dyDescent="0.3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235184000</v>
      </c>
      <c r="I160">
        <v>0</v>
      </c>
      <c r="J160" t="s">
        <v>46</v>
      </c>
      <c r="K160" t="s">
        <v>99</v>
      </c>
    </row>
    <row r="161" spans="1:11" x14ac:dyDescent="0.3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250434000</v>
      </c>
      <c r="I161">
        <v>0</v>
      </c>
      <c r="J161" t="s">
        <v>46</v>
      </c>
      <c r="K161" t="s">
        <v>99</v>
      </c>
    </row>
    <row r="162" spans="1:11" x14ac:dyDescent="0.3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266761000</v>
      </c>
      <c r="I162">
        <v>0</v>
      </c>
      <c r="J162" t="s">
        <v>46</v>
      </c>
      <c r="K162" t="s">
        <v>99</v>
      </c>
    </row>
    <row r="163" spans="1:11" x14ac:dyDescent="0.3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276462000</v>
      </c>
      <c r="I163">
        <v>0</v>
      </c>
      <c r="J163" t="s">
        <v>46</v>
      </c>
      <c r="K163" t="s">
        <v>99</v>
      </c>
    </row>
    <row r="164" spans="1:11" x14ac:dyDescent="0.3">
      <c r="A164">
        <v>178</v>
      </c>
      <c r="B164" t="s">
        <v>100</v>
      </c>
      <c r="C164" t="s">
        <v>11</v>
      </c>
      <c r="D164">
        <v>41517</v>
      </c>
      <c r="E164">
        <v>2089100000</v>
      </c>
      <c r="F164">
        <v>1251500000</v>
      </c>
      <c r="G164">
        <v>607600000</v>
      </c>
      <c r="H164">
        <v>5278100000</v>
      </c>
      <c r="I164">
        <v>0</v>
      </c>
      <c r="J164" t="s">
        <v>12</v>
      </c>
      <c r="K164" t="s">
        <v>69</v>
      </c>
    </row>
    <row r="165" spans="1:11" x14ac:dyDescent="0.3">
      <c r="A165">
        <v>179</v>
      </c>
      <c r="B165" t="s">
        <v>100</v>
      </c>
      <c r="C165" t="s">
        <v>14</v>
      </c>
      <c r="D165">
        <v>41882</v>
      </c>
      <c r="E165">
        <v>2393500000</v>
      </c>
      <c r="F165">
        <v>1414300000</v>
      </c>
      <c r="G165">
        <v>680300000</v>
      </c>
      <c r="H165">
        <v>5531300000</v>
      </c>
      <c r="I165">
        <v>0</v>
      </c>
      <c r="J165" t="s">
        <v>12</v>
      </c>
      <c r="K165" t="s">
        <v>69</v>
      </c>
    </row>
    <row r="166" spans="1:11" x14ac:dyDescent="0.3">
      <c r="A166">
        <v>180</v>
      </c>
      <c r="B166" t="s">
        <v>100</v>
      </c>
      <c r="C166" t="s">
        <v>15</v>
      </c>
      <c r="D166">
        <v>42247</v>
      </c>
      <c r="E166">
        <v>2706700000</v>
      </c>
      <c r="F166">
        <v>1561100000</v>
      </c>
      <c r="G166">
        <v>756900000</v>
      </c>
      <c r="H166">
        <v>4733600000</v>
      </c>
      <c r="I166">
        <v>0</v>
      </c>
      <c r="J166" t="s">
        <v>12</v>
      </c>
      <c r="K166" t="s">
        <v>69</v>
      </c>
    </row>
    <row r="167" spans="1:11" x14ac:dyDescent="0.3">
      <c r="A167">
        <v>181</v>
      </c>
      <c r="B167" t="s">
        <v>100</v>
      </c>
      <c r="C167" t="s">
        <v>16</v>
      </c>
      <c r="D167">
        <v>42613</v>
      </c>
      <c r="E167">
        <v>3291300000</v>
      </c>
      <c r="F167">
        <v>1855100000</v>
      </c>
      <c r="G167">
        <v>946000000</v>
      </c>
      <c r="H167">
        <v>4796400000</v>
      </c>
      <c r="I167">
        <v>0</v>
      </c>
      <c r="J167" t="s">
        <v>12</v>
      </c>
      <c r="K167" t="s">
        <v>69</v>
      </c>
    </row>
    <row r="168" spans="1:11" x14ac:dyDescent="0.3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683688000</v>
      </c>
      <c r="I168">
        <v>0</v>
      </c>
      <c r="J168" t="s">
        <v>18</v>
      </c>
      <c r="K168" t="s">
        <v>78</v>
      </c>
    </row>
    <row r="169" spans="1:11" x14ac:dyDescent="0.3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716471000</v>
      </c>
      <c r="I169">
        <v>0</v>
      </c>
      <c r="J169" t="s">
        <v>18</v>
      </c>
      <c r="K169" t="s">
        <v>78</v>
      </c>
    </row>
    <row r="170" spans="1:11" x14ac:dyDescent="0.3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825242000</v>
      </c>
      <c r="I170">
        <v>0</v>
      </c>
      <c r="J170" t="s">
        <v>18</v>
      </c>
      <c r="K170" t="s">
        <v>78</v>
      </c>
    </row>
    <row r="171" spans="1:11" x14ac:dyDescent="0.3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913712000</v>
      </c>
      <c r="I171">
        <v>0</v>
      </c>
      <c r="J171" t="s">
        <v>18</v>
      </c>
      <c r="K171" t="s">
        <v>78</v>
      </c>
    </row>
    <row r="172" spans="1:11" x14ac:dyDescent="0.3">
      <c r="A172">
        <v>186</v>
      </c>
      <c r="B172" t="s">
        <v>102</v>
      </c>
      <c r="C172" t="s">
        <v>11</v>
      </c>
      <c r="D172">
        <v>41639</v>
      </c>
      <c r="E172">
        <v>86623000000</v>
      </c>
      <c r="F172">
        <v>73268000000</v>
      </c>
      <c r="G172">
        <v>3742000000</v>
      </c>
      <c r="H172">
        <v>172000000</v>
      </c>
      <c r="I172">
        <v>0</v>
      </c>
      <c r="J172" t="s">
        <v>12</v>
      </c>
      <c r="K172" t="s">
        <v>90</v>
      </c>
    </row>
    <row r="173" spans="1:11" x14ac:dyDescent="0.3">
      <c r="A173">
        <v>187</v>
      </c>
      <c r="B173" t="s">
        <v>102</v>
      </c>
      <c r="C173" t="s">
        <v>14</v>
      </c>
      <c r="D173">
        <v>42004</v>
      </c>
      <c r="E173">
        <v>90762000000</v>
      </c>
      <c r="F173">
        <v>76752000000</v>
      </c>
      <c r="G173">
        <v>3480000000</v>
      </c>
      <c r="H173">
        <v>150000000</v>
      </c>
      <c r="I173">
        <v>0</v>
      </c>
      <c r="J173" t="s">
        <v>12</v>
      </c>
      <c r="K173" t="s">
        <v>90</v>
      </c>
    </row>
    <row r="174" spans="1:11" x14ac:dyDescent="0.3">
      <c r="A174">
        <v>188</v>
      </c>
      <c r="B174" t="s">
        <v>102</v>
      </c>
      <c r="C174" t="s">
        <v>15</v>
      </c>
      <c r="D174">
        <v>42369</v>
      </c>
      <c r="E174">
        <v>96114000000</v>
      </c>
      <c r="F174">
        <v>82088000000</v>
      </c>
      <c r="G174">
        <v>3251000000</v>
      </c>
      <c r="H174">
        <v>127000000</v>
      </c>
      <c r="I174">
        <v>0</v>
      </c>
      <c r="J174" t="s">
        <v>12</v>
      </c>
      <c r="K174" t="s">
        <v>90</v>
      </c>
    </row>
    <row r="175" spans="1:11" x14ac:dyDescent="0.3">
      <c r="A175">
        <v>189</v>
      </c>
      <c r="B175" t="s">
        <v>102</v>
      </c>
      <c r="C175" t="s">
        <v>16</v>
      </c>
      <c r="D175">
        <v>42735</v>
      </c>
      <c r="E175">
        <v>94571000000</v>
      </c>
      <c r="F175">
        <v>80790000000</v>
      </c>
      <c r="G175">
        <v>3313000000</v>
      </c>
      <c r="H175">
        <v>102000000</v>
      </c>
      <c r="I175">
        <v>0</v>
      </c>
      <c r="J175" t="s">
        <v>12</v>
      </c>
      <c r="K175" t="s">
        <v>90</v>
      </c>
    </row>
    <row r="176" spans="1:11" x14ac:dyDescent="0.3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433000000</v>
      </c>
      <c r="I176">
        <v>0</v>
      </c>
      <c r="J176" t="s">
        <v>46</v>
      </c>
      <c r="K176" t="s">
        <v>104</v>
      </c>
    </row>
    <row r="177" spans="1:11" x14ac:dyDescent="0.3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457000000</v>
      </c>
      <c r="I177">
        <v>0</v>
      </c>
      <c r="J177" t="s">
        <v>46</v>
      </c>
      <c r="K177" t="s">
        <v>104</v>
      </c>
    </row>
    <row r="178" spans="1:11" x14ac:dyDescent="0.3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392000000</v>
      </c>
      <c r="I178">
        <v>0</v>
      </c>
      <c r="J178" t="s">
        <v>46</v>
      </c>
      <c r="K178" t="s">
        <v>104</v>
      </c>
    </row>
    <row r="179" spans="1:11" x14ac:dyDescent="0.3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392000000</v>
      </c>
      <c r="I179">
        <v>0</v>
      </c>
      <c r="J179" t="s">
        <v>46</v>
      </c>
      <c r="K179" t="s">
        <v>104</v>
      </c>
    </row>
    <row r="180" spans="1:11" x14ac:dyDescent="0.3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100100000</v>
      </c>
      <c r="I180">
        <v>0</v>
      </c>
      <c r="J180" t="s">
        <v>24</v>
      </c>
      <c r="K180" t="s">
        <v>29</v>
      </c>
    </row>
    <row r="181" spans="1:11" x14ac:dyDescent="0.3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100200000</v>
      </c>
      <c r="I181">
        <v>0</v>
      </c>
      <c r="J181" t="s">
        <v>24</v>
      </c>
      <c r="K181" t="s">
        <v>29</v>
      </c>
    </row>
    <row r="182" spans="1:11" x14ac:dyDescent="0.3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115100000</v>
      </c>
      <c r="I182">
        <v>0</v>
      </c>
      <c r="J182" t="s">
        <v>24</v>
      </c>
      <c r="K182" t="s">
        <v>29</v>
      </c>
    </row>
    <row r="183" spans="1:11" x14ac:dyDescent="0.3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108400000</v>
      </c>
      <c r="I183">
        <v>0</v>
      </c>
      <c r="J183" t="s">
        <v>24</v>
      </c>
      <c r="K183" t="s">
        <v>29</v>
      </c>
    </row>
    <row r="184" spans="1:11" x14ac:dyDescent="0.3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1715000000</v>
      </c>
      <c r="I184">
        <v>0</v>
      </c>
      <c r="J184" t="s">
        <v>18</v>
      </c>
      <c r="K184" t="s">
        <v>78</v>
      </c>
    </row>
    <row r="185" spans="1:11" x14ac:dyDescent="0.3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1770000000</v>
      </c>
      <c r="I185">
        <v>0</v>
      </c>
      <c r="J185" t="s">
        <v>18</v>
      </c>
      <c r="K185" t="s">
        <v>78</v>
      </c>
    </row>
    <row r="186" spans="1:11" x14ac:dyDescent="0.3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1763000000</v>
      </c>
      <c r="I186">
        <v>0</v>
      </c>
      <c r="J186" t="s">
        <v>18</v>
      </c>
      <c r="K186" t="s">
        <v>78</v>
      </c>
    </row>
    <row r="187" spans="1:11" x14ac:dyDescent="0.3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1735000000</v>
      </c>
      <c r="I187">
        <v>0</v>
      </c>
      <c r="J187" t="s">
        <v>18</v>
      </c>
      <c r="K187" t="s">
        <v>78</v>
      </c>
    </row>
    <row r="188" spans="1:11" x14ac:dyDescent="0.3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1533000000</v>
      </c>
      <c r="I188">
        <v>0</v>
      </c>
      <c r="J188" t="s">
        <v>46</v>
      </c>
      <c r="K188" t="s">
        <v>104</v>
      </c>
    </row>
    <row r="189" spans="1:11" x14ac:dyDescent="0.3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1725000000</v>
      </c>
      <c r="I189">
        <v>0</v>
      </c>
      <c r="J189" t="s">
        <v>46</v>
      </c>
      <c r="K189" t="s">
        <v>104</v>
      </c>
    </row>
    <row r="190" spans="1:11" x14ac:dyDescent="0.3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1580000000</v>
      </c>
      <c r="I190">
        <v>0</v>
      </c>
      <c r="J190" t="s">
        <v>46</v>
      </c>
      <c r="K190" t="s">
        <v>104</v>
      </c>
    </row>
    <row r="191" spans="1:11" x14ac:dyDescent="0.3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1512000000</v>
      </c>
      <c r="I191">
        <v>0</v>
      </c>
      <c r="J191" t="s">
        <v>46</v>
      </c>
      <c r="K191" t="s">
        <v>104</v>
      </c>
    </row>
    <row r="192" spans="1:11" x14ac:dyDescent="0.3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8168000000</v>
      </c>
      <c r="I192">
        <v>0</v>
      </c>
      <c r="J192" t="s">
        <v>18</v>
      </c>
      <c r="K192" t="s">
        <v>109</v>
      </c>
    </row>
    <row r="193" spans="1:11" x14ac:dyDescent="0.3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7503000000</v>
      </c>
      <c r="I193">
        <v>0</v>
      </c>
      <c r="J193" t="s">
        <v>18</v>
      </c>
      <c r="K193" t="s">
        <v>109</v>
      </c>
    </row>
    <row r="194" spans="1:11" x14ac:dyDescent="0.3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7180000000</v>
      </c>
      <c r="I194">
        <v>0</v>
      </c>
      <c r="J194" t="s">
        <v>18</v>
      </c>
      <c r="K194" t="s">
        <v>109</v>
      </c>
    </row>
    <row r="195" spans="1:11" x14ac:dyDescent="0.3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6704000000</v>
      </c>
      <c r="I195">
        <v>0</v>
      </c>
      <c r="J195" t="s">
        <v>18</v>
      </c>
      <c r="K195" t="s">
        <v>109</v>
      </c>
    </row>
    <row r="196" spans="1:11" x14ac:dyDescent="0.3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10411000000</v>
      </c>
      <c r="I196">
        <v>0</v>
      </c>
      <c r="J196" t="s">
        <v>24</v>
      </c>
      <c r="K196" t="s">
        <v>29</v>
      </c>
    </row>
    <row r="197" spans="1:11" x14ac:dyDescent="0.3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11381000000</v>
      </c>
      <c r="I197">
        <v>0</v>
      </c>
      <c r="J197" t="s">
        <v>24</v>
      </c>
      <c r="K197" t="s">
        <v>29</v>
      </c>
    </row>
    <row r="198" spans="1:11" x14ac:dyDescent="0.3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12046000000</v>
      </c>
      <c r="I198">
        <v>0</v>
      </c>
      <c r="J198" t="s">
        <v>24</v>
      </c>
      <c r="K198" t="s">
        <v>29</v>
      </c>
    </row>
    <row r="199" spans="1:11" x14ac:dyDescent="0.3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11988000000</v>
      </c>
      <c r="I199">
        <v>0</v>
      </c>
      <c r="J199" t="s">
        <v>24</v>
      </c>
      <c r="K199" t="s">
        <v>29</v>
      </c>
    </row>
    <row r="200" spans="1:11" x14ac:dyDescent="0.3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931000000</v>
      </c>
      <c r="I200">
        <v>0</v>
      </c>
      <c r="J200" t="s">
        <v>24</v>
      </c>
      <c r="K200" t="s">
        <v>29</v>
      </c>
    </row>
    <row r="201" spans="1:11" x14ac:dyDescent="0.3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1371000000</v>
      </c>
      <c r="I201">
        <v>0</v>
      </c>
      <c r="J201" t="s">
        <v>24</v>
      </c>
      <c r="K201" t="s">
        <v>29</v>
      </c>
    </row>
    <row r="202" spans="1:11" x14ac:dyDescent="0.3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1540000000</v>
      </c>
      <c r="I202">
        <v>0</v>
      </c>
      <c r="J202" t="s">
        <v>24</v>
      </c>
      <c r="K202" t="s">
        <v>29</v>
      </c>
    </row>
    <row r="203" spans="1:11" x14ac:dyDescent="0.3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1617000000</v>
      </c>
      <c r="I203">
        <v>0</v>
      </c>
      <c r="J203" t="s">
        <v>24</v>
      </c>
      <c r="K203" t="s">
        <v>29</v>
      </c>
    </row>
    <row r="204" spans="1:11" x14ac:dyDescent="0.3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581800000</v>
      </c>
      <c r="I204">
        <v>0</v>
      </c>
      <c r="J204" t="s">
        <v>82</v>
      </c>
      <c r="K204" t="s">
        <v>113</v>
      </c>
    </row>
    <row r="205" spans="1:11" x14ac:dyDescent="0.3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671900000</v>
      </c>
      <c r="I205">
        <v>0</v>
      </c>
      <c r="J205" t="s">
        <v>82</v>
      </c>
      <c r="K205" t="s">
        <v>113</v>
      </c>
    </row>
    <row r="206" spans="1:11" x14ac:dyDescent="0.3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378769000</v>
      </c>
      <c r="I206">
        <v>0</v>
      </c>
      <c r="J206" t="s">
        <v>82</v>
      </c>
      <c r="K206" t="s">
        <v>113</v>
      </c>
    </row>
    <row r="207" spans="1:11" x14ac:dyDescent="0.3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472321000</v>
      </c>
      <c r="I207">
        <v>0</v>
      </c>
      <c r="J207" t="s">
        <v>82</v>
      </c>
      <c r="K207" t="s">
        <v>113</v>
      </c>
    </row>
    <row r="208" spans="1:11" x14ac:dyDescent="0.3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650788000</v>
      </c>
      <c r="I208">
        <v>0</v>
      </c>
      <c r="J208" t="s">
        <v>24</v>
      </c>
      <c r="K208" t="s">
        <v>65</v>
      </c>
    </row>
    <row r="209" spans="1:11" x14ac:dyDescent="0.3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852098000</v>
      </c>
      <c r="I209">
        <v>0</v>
      </c>
      <c r="J209" t="s">
        <v>24</v>
      </c>
      <c r="K209" t="s">
        <v>65</v>
      </c>
    </row>
    <row r="210" spans="1:11" x14ac:dyDescent="0.3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904200000</v>
      </c>
      <c r="I210">
        <v>0</v>
      </c>
      <c r="J210" t="s">
        <v>24</v>
      </c>
      <c r="K210" t="s">
        <v>65</v>
      </c>
    </row>
    <row r="211" spans="1:11" x14ac:dyDescent="0.3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918000000</v>
      </c>
      <c r="I211">
        <v>0</v>
      </c>
      <c r="J211" t="s">
        <v>24</v>
      </c>
      <c r="K211" t="s">
        <v>65</v>
      </c>
    </row>
    <row r="212" spans="1:11" x14ac:dyDescent="0.3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920000000</v>
      </c>
      <c r="I212">
        <v>0</v>
      </c>
      <c r="J212" t="s">
        <v>58</v>
      </c>
      <c r="K212" t="s">
        <v>116</v>
      </c>
    </row>
    <row r="213" spans="1:11" x14ac:dyDescent="0.3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861000000</v>
      </c>
      <c r="I213">
        <v>0</v>
      </c>
      <c r="J213" t="s">
        <v>58</v>
      </c>
      <c r="K213" t="s">
        <v>116</v>
      </c>
    </row>
    <row r="214" spans="1:11" x14ac:dyDescent="0.3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1147282000</v>
      </c>
      <c r="I214">
        <v>0</v>
      </c>
      <c r="J214" t="s">
        <v>58</v>
      </c>
      <c r="K214" t="s">
        <v>116</v>
      </c>
    </row>
    <row r="215" spans="1:11" x14ac:dyDescent="0.3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1336000000</v>
      </c>
      <c r="I215">
        <v>0</v>
      </c>
      <c r="J215" t="s">
        <v>58</v>
      </c>
      <c r="K215" t="s">
        <v>116</v>
      </c>
    </row>
    <row r="216" spans="1:11" x14ac:dyDescent="0.3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1360000000</v>
      </c>
      <c r="I216">
        <v>0</v>
      </c>
      <c r="J216" t="s">
        <v>24</v>
      </c>
      <c r="K216" t="s">
        <v>27</v>
      </c>
    </row>
    <row r="217" spans="1:11" x14ac:dyDescent="0.3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1331000000</v>
      </c>
      <c r="I217">
        <v>0</v>
      </c>
      <c r="J217" t="s">
        <v>24</v>
      </c>
      <c r="K217" t="s">
        <v>27</v>
      </c>
    </row>
    <row r="218" spans="1:11" x14ac:dyDescent="0.3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114250000</v>
      </c>
      <c r="I218">
        <v>0</v>
      </c>
      <c r="J218" t="s">
        <v>24</v>
      </c>
      <c r="K218" t="s">
        <v>27</v>
      </c>
    </row>
    <row r="219" spans="1:11" x14ac:dyDescent="0.3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110412000</v>
      </c>
      <c r="I219">
        <v>0</v>
      </c>
      <c r="J219" t="s">
        <v>24</v>
      </c>
      <c r="K219" t="s">
        <v>27</v>
      </c>
    </row>
    <row r="220" spans="1:11" x14ac:dyDescent="0.3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109931000</v>
      </c>
      <c r="I220">
        <v>0</v>
      </c>
      <c r="J220" t="s">
        <v>24</v>
      </c>
      <c r="K220" t="s">
        <v>29</v>
      </c>
    </row>
    <row r="221" spans="1:11" x14ac:dyDescent="0.3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110156000</v>
      </c>
      <c r="I221">
        <v>0</v>
      </c>
      <c r="J221" t="s">
        <v>24</v>
      </c>
      <c r="K221" t="s">
        <v>29</v>
      </c>
    </row>
    <row r="222" spans="1:11" x14ac:dyDescent="0.3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859947000</v>
      </c>
      <c r="I222">
        <v>0</v>
      </c>
      <c r="J222" t="s">
        <v>24</v>
      </c>
      <c r="K222" t="s">
        <v>29</v>
      </c>
    </row>
    <row r="223" spans="1:11" x14ac:dyDescent="0.3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1271353000</v>
      </c>
      <c r="I223">
        <v>0</v>
      </c>
      <c r="J223" t="s">
        <v>24</v>
      </c>
      <c r="K223" t="s">
        <v>29</v>
      </c>
    </row>
    <row r="224" spans="1:11" x14ac:dyDescent="0.3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1620577000</v>
      </c>
      <c r="I224">
        <v>0</v>
      </c>
      <c r="J224" t="s">
        <v>18</v>
      </c>
      <c r="K224" t="s">
        <v>120</v>
      </c>
    </row>
    <row r="225" spans="1:11" x14ac:dyDescent="0.3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2052295000</v>
      </c>
      <c r="I225">
        <v>0</v>
      </c>
      <c r="J225" t="s">
        <v>18</v>
      </c>
      <c r="K225" t="s">
        <v>120</v>
      </c>
    </row>
    <row r="226" spans="1:11" x14ac:dyDescent="0.3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131835000</v>
      </c>
      <c r="I226">
        <v>0</v>
      </c>
      <c r="J226" t="s">
        <v>18</v>
      </c>
      <c r="K226" t="s">
        <v>120</v>
      </c>
    </row>
    <row r="227" spans="1:11" x14ac:dyDescent="0.3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132400000</v>
      </c>
      <c r="I227">
        <v>0</v>
      </c>
      <c r="J227" t="s">
        <v>18</v>
      </c>
      <c r="K227" t="s">
        <v>120</v>
      </c>
    </row>
    <row r="228" spans="1:11" x14ac:dyDescent="0.3">
      <c r="A228">
        <v>246</v>
      </c>
      <c r="B228" t="s">
        <v>121</v>
      </c>
      <c r="C228" t="s">
        <v>11</v>
      </c>
      <c r="D228">
        <v>41274</v>
      </c>
      <c r="E228">
        <v>1847186000</v>
      </c>
      <c r="F228">
        <v>667208000</v>
      </c>
      <c r="G228">
        <v>93782000</v>
      </c>
      <c r="H228">
        <v>121141000</v>
      </c>
      <c r="I228">
        <v>0</v>
      </c>
      <c r="J228" t="s">
        <v>51</v>
      </c>
      <c r="K228" t="s">
        <v>52</v>
      </c>
    </row>
    <row r="229" spans="1:11" x14ac:dyDescent="0.3">
      <c r="A229">
        <v>247</v>
      </c>
      <c r="B229" t="s">
        <v>121</v>
      </c>
      <c r="C229" t="s">
        <v>14</v>
      </c>
      <c r="D229">
        <v>41639</v>
      </c>
      <c r="E229">
        <v>2135539000</v>
      </c>
      <c r="F229">
        <v>771403000</v>
      </c>
      <c r="G229">
        <v>117073000</v>
      </c>
      <c r="H229">
        <v>125928000</v>
      </c>
      <c r="I229">
        <v>0</v>
      </c>
      <c r="J229" t="s">
        <v>51</v>
      </c>
      <c r="K229" t="s">
        <v>52</v>
      </c>
    </row>
    <row r="230" spans="1:11" x14ac:dyDescent="0.3">
      <c r="A230">
        <v>248</v>
      </c>
      <c r="B230" t="s">
        <v>121</v>
      </c>
      <c r="C230" t="s">
        <v>15</v>
      </c>
      <c r="D230">
        <v>42004</v>
      </c>
      <c r="E230">
        <v>2396998000</v>
      </c>
      <c r="F230">
        <v>864526000</v>
      </c>
      <c r="G230">
        <v>102077000</v>
      </c>
      <c r="H230">
        <v>92300000</v>
      </c>
      <c r="I230">
        <v>0</v>
      </c>
      <c r="J230" t="s">
        <v>51</v>
      </c>
      <c r="K230" t="s">
        <v>52</v>
      </c>
    </row>
    <row r="231" spans="1:11" x14ac:dyDescent="0.3">
      <c r="A231">
        <v>249</v>
      </c>
      <c r="B231" t="s">
        <v>121</v>
      </c>
      <c r="C231" t="s">
        <v>16</v>
      </c>
      <c r="D231">
        <v>42369</v>
      </c>
      <c r="E231">
        <v>2490821000</v>
      </c>
      <c r="F231">
        <v>904336000</v>
      </c>
      <c r="G231">
        <v>97578000</v>
      </c>
      <c r="H231">
        <v>122800000</v>
      </c>
      <c r="I231">
        <v>0</v>
      </c>
      <c r="J231" t="s">
        <v>51</v>
      </c>
      <c r="K231" t="s">
        <v>52</v>
      </c>
    </row>
    <row r="232" spans="1:11" x14ac:dyDescent="0.3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117300000</v>
      </c>
      <c r="I232">
        <v>0</v>
      </c>
      <c r="J232" t="s">
        <v>35</v>
      </c>
      <c r="K232" t="s">
        <v>123</v>
      </c>
    </row>
    <row r="233" spans="1:11" x14ac:dyDescent="0.3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119600000</v>
      </c>
      <c r="I233">
        <v>0</v>
      </c>
      <c r="J233" t="s">
        <v>35</v>
      </c>
      <c r="K233" t="s">
        <v>123</v>
      </c>
    </row>
    <row r="234" spans="1:11" x14ac:dyDescent="0.3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4967000000</v>
      </c>
      <c r="I234">
        <v>0</v>
      </c>
      <c r="J234" t="s">
        <v>35</v>
      </c>
      <c r="K234" t="s">
        <v>123</v>
      </c>
    </row>
    <row r="235" spans="1:11" x14ac:dyDescent="0.3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5477000000</v>
      </c>
      <c r="I235">
        <v>0</v>
      </c>
      <c r="J235" t="s">
        <v>35</v>
      </c>
      <c r="K235" t="s">
        <v>123</v>
      </c>
    </row>
    <row r="236" spans="1:11" x14ac:dyDescent="0.3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5490000000</v>
      </c>
      <c r="I236">
        <v>0</v>
      </c>
      <c r="J236" t="s">
        <v>24</v>
      </c>
      <c r="K236" t="s">
        <v>27</v>
      </c>
    </row>
    <row r="237" spans="1:11" x14ac:dyDescent="0.3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5151000000</v>
      </c>
      <c r="I237">
        <v>0</v>
      </c>
      <c r="J237" t="s">
        <v>24</v>
      </c>
      <c r="K237" t="s">
        <v>27</v>
      </c>
    </row>
    <row r="238" spans="1:11" x14ac:dyDescent="0.3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197269000</v>
      </c>
      <c r="I238">
        <v>0</v>
      </c>
      <c r="J238" t="s">
        <v>24</v>
      </c>
      <c r="K238" t="s">
        <v>27</v>
      </c>
    </row>
    <row r="239" spans="1:11" x14ac:dyDescent="0.3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257494000</v>
      </c>
      <c r="I239">
        <v>0</v>
      </c>
      <c r="J239" t="s">
        <v>24</v>
      </c>
      <c r="K239" t="s">
        <v>27</v>
      </c>
    </row>
    <row r="240" spans="1:11" x14ac:dyDescent="0.3">
      <c r="A240">
        <v>262</v>
      </c>
      <c r="B240" t="s">
        <v>125</v>
      </c>
      <c r="C240" t="s">
        <v>11</v>
      </c>
      <c r="D240">
        <v>41639</v>
      </c>
      <c r="E240">
        <v>55656000000</v>
      </c>
      <c r="F240">
        <v>41454000000</v>
      </c>
      <c r="G240">
        <v>6528000000</v>
      </c>
      <c r="H240">
        <v>448763000</v>
      </c>
      <c r="I240">
        <v>0</v>
      </c>
      <c r="J240" t="s">
        <v>12</v>
      </c>
      <c r="K240" t="s">
        <v>126</v>
      </c>
    </row>
    <row r="241" spans="1:11" x14ac:dyDescent="0.3">
      <c r="A241">
        <v>263</v>
      </c>
      <c r="B241" t="s">
        <v>125</v>
      </c>
      <c r="C241" t="s">
        <v>14</v>
      </c>
      <c r="D241">
        <v>42004</v>
      </c>
      <c r="E241">
        <v>55184000000</v>
      </c>
      <c r="F241">
        <v>41342000000</v>
      </c>
      <c r="G241">
        <v>8148000000</v>
      </c>
      <c r="H241">
        <v>859947000</v>
      </c>
      <c r="I241">
        <v>0</v>
      </c>
      <c r="J241" t="s">
        <v>12</v>
      </c>
      <c r="K241" t="s">
        <v>126</v>
      </c>
    </row>
    <row r="242" spans="1:11" x14ac:dyDescent="0.3">
      <c r="A242">
        <v>264</v>
      </c>
      <c r="B242" t="s">
        <v>125</v>
      </c>
      <c r="C242" t="s">
        <v>15</v>
      </c>
      <c r="D242">
        <v>42369</v>
      </c>
      <c r="E242">
        <v>47011000000</v>
      </c>
      <c r="F242">
        <v>34133000000</v>
      </c>
      <c r="G242">
        <v>6974000000</v>
      </c>
      <c r="H242">
        <v>1271353000</v>
      </c>
      <c r="I242">
        <v>0</v>
      </c>
      <c r="J242" t="s">
        <v>12</v>
      </c>
      <c r="K242" t="s">
        <v>126</v>
      </c>
    </row>
    <row r="243" spans="1:11" x14ac:dyDescent="0.3">
      <c r="A243">
        <v>265</v>
      </c>
      <c r="B243" t="s">
        <v>125</v>
      </c>
      <c r="C243" t="s">
        <v>16</v>
      </c>
      <c r="D243">
        <v>42735</v>
      </c>
      <c r="E243">
        <v>38537000000</v>
      </c>
      <c r="F243">
        <v>28905000000</v>
      </c>
      <c r="G243">
        <v>6588000000</v>
      </c>
      <c r="H243">
        <v>1620577000</v>
      </c>
      <c r="I243">
        <v>0</v>
      </c>
      <c r="J243" t="s">
        <v>12</v>
      </c>
      <c r="K243" t="s">
        <v>126</v>
      </c>
    </row>
    <row r="244" spans="1:11" x14ac:dyDescent="0.3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2052295000</v>
      </c>
      <c r="I244">
        <v>0</v>
      </c>
      <c r="J244" t="s">
        <v>46</v>
      </c>
      <c r="K244" t="s">
        <v>49</v>
      </c>
    </row>
    <row r="245" spans="1:11" x14ac:dyDescent="0.3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263150000</v>
      </c>
      <c r="I245">
        <v>0</v>
      </c>
      <c r="J245" t="s">
        <v>46</v>
      </c>
      <c r="K245" t="s">
        <v>49</v>
      </c>
    </row>
    <row r="246" spans="1:11" x14ac:dyDescent="0.3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317263000</v>
      </c>
      <c r="I246">
        <v>0</v>
      </c>
      <c r="J246" t="s">
        <v>46</v>
      </c>
      <c r="K246" t="s">
        <v>49</v>
      </c>
    </row>
    <row r="247" spans="1:11" x14ac:dyDescent="0.3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367856000</v>
      </c>
      <c r="I247">
        <v>0</v>
      </c>
      <c r="J247" t="s">
        <v>46</v>
      </c>
      <c r="K247" t="s">
        <v>49</v>
      </c>
    </row>
    <row r="248" spans="1:11" x14ac:dyDescent="0.3">
      <c r="A248">
        <v>270</v>
      </c>
      <c r="B248" t="s">
        <v>128</v>
      </c>
      <c r="C248" t="s">
        <v>11</v>
      </c>
      <c r="D248">
        <v>41274</v>
      </c>
      <c r="E248">
        <v>6514099000</v>
      </c>
      <c r="F248">
        <v>5745428000</v>
      </c>
      <c r="G248">
        <v>0</v>
      </c>
      <c r="H248">
        <v>413322000</v>
      </c>
      <c r="I248">
        <v>0</v>
      </c>
      <c r="J248" t="s">
        <v>51</v>
      </c>
      <c r="K248" t="s">
        <v>129</v>
      </c>
    </row>
    <row r="249" spans="1:11" x14ac:dyDescent="0.3">
      <c r="A249">
        <v>271</v>
      </c>
      <c r="B249" t="s">
        <v>128</v>
      </c>
      <c r="C249" t="s">
        <v>14</v>
      </c>
      <c r="D249">
        <v>41639</v>
      </c>
      <c r="E249">
        <v>7184794000</v>
      </c>
      <c r="F249">
        <v>6293699000</v>
      </c>
      <c r="G249">
        <v>0</v>
      </c>
      <c r="H249">
        <v>183000000</v>
      </c>
      <c r="I249">
        <v>0</v>
      </c>
      <c r="J249" t="s">
        <v>51</v>
      </c>
      <c r="K249" t="s">
        <v>129</v>
      </c>
    </row>
    <row r="250" spans="1:11" x14ac:dyDescent="0.3">
      <c r="A250">
        <v>272</v>
      </c>
      <c r="B250" t="s">
        <v>128</v>
      </c>
      <c r="C250" t="s">
        <v>15</v>
      </c>
      <c r="D250">
        <v>42004</v>
      </c>
      <c r="E250">
        <v>9049918000</v>
      </c>
      <c r="F250">
        <v>8050222000</v>
      </c>
      <c r="G250">
        <v>0</v>
      </c>
      <c r="H250">
        <v>184000000</v>
      </c>
      <c r="I250">
        <v>0</v>
      </c>
      <c r="J250" t="s">
        <v>51</v>
      </c>
      <c r="K250" t="s">
        <v>129</v>
      </c>
    </row>
    <row r="251" spans="1:11" x14ac:dyDescent="0.3">
      <c r="A251">
        <v>273</v>
      </c>
      <c r="B251" t="s">
        <v>128</v>
      </c>
      <c r="C251" t="s">
        <v>16</v>
      </c>
      <c r="D251">
        <v>42369</v>
      </c>
      <c r="E251">
        <v>10855810000</v>
      </c>
      <c r="F251">
        <v>9716541000</v>
      </c>
      <c r="G251">
        <v>0</v>
      </c>
      <c r="H251">
        <v>206000000</v>
      </c>
      <c r="I251">
        <v>0</v>
      </c>
      <c r="J251" t="s">
        <v>51</v>
      </c>
      <c r="K251" t="s">
        <v>129</v>
      </c>
    </row>
    <row r="252" spans="1:11" x14ac:dyDescent="0.3">
      <c r="A252">
        <v>274</v>
      </c>
      <c r="B252" t="s">
        <v>130</v>
      </c>
      <c r="C252" t="s">
        <v>11</v>
      </c>
      <c r="D252">
        <v>41274</v>
      </c>
      <c r="E252">
        <v>2432680000</v>
      </c>
      <c r="F252">
        <v>728989000</v>
      </c>
      <c r="G252">
        <v>212572000</v>
      </c>
      <c r="H252">
        <v>228000000</v>
      </c>
      <c r="I252">
        <v>0</v>
      </c>
      <c r="J252" t="s">
        <v>51</v>
      </c>
      <c r="K252" t="s">
        <v>52</v>
      </c>
    </row>
    <row r="253" spans="1:11" x14ac:dyDescent="0.3">
      <c r="A253">
        <v>275</v>
      </c>
      <c r="B253" t="s">
        <v>130</v>
      </c>
      <c r="C253" t="s">
        <v>14</v>
      </c>
      <c r="D253">
        <v>41639</v>
      </c>
      <c r="E253">
        <v>2865751000</v>
      </c>
      <c r="F253">
        <v>991017000</v>
      </c>
      <c r="G253">
        <v>213519000</v>
      </c>
      <c r="H253">
        <v>590000000</v>
      </c>
      <c r="I253">
        <v>0</v>
      </c>
      <c r="J253" t="s">
        <v>51</v>
      </c>
      <c r="K253" t="s">
        <v>52</v>
      </c>
    </row>
    <row r="254" spans="1:11" x14ac:dyDescent="0.3">
      <c r="A254">
        <v>276</v>
      </c>
      <c r="B254" t="s">
        <v>130</v>
      </c>
      <c r="C254" t="s">
        <v>15</v>
      </c>
      <c r="D254">
        <v>42004</v>
      </c>
      <c r="E254">
        <v>3538756000</v>
      </c>
      <c r="F254">
        <v>1306606000</v>
      </c>
      <c r="G254">
        <v>257296000</v>
      </c>
      <c r="H254">
        <v>583000000</v>
      </c>
      <c r="I254">
        <v>0</v>
      </c>
      <c r="J254" t="s">
        <v>51</v>
      </c>
      <c r="K254" t="s">
        <v>52</v>
      </c>
    </row>
    <row r="255" spans="1:11" x14ac:dyDescent="0.3">
      <c r="A255">
        <v>277</v>
      </c>
      <c r="B255" t="s">
        <v>130</v>
      </c>
      <c r="C255" t="s">
        <v>16</v>
      </c>
      <c r="D255">
        <v>42369</v>
      </c>
      <c r="E255">
        <v>3663851000</v>
      </c>
      <c r="F255">
        <v>1321426000</v>
      </c>
      <c r="G255">
        <v>310921000</v>
      </c>
      <c r="H255">
        <v>627000000</v>
      </c>
      <c r="I255">
        <v>0</v>
      </c>
      <c r="J255" t="s">
        <v>51</v>
      </c>
      <c r="K255" t="s">
        <v>52</v>
      </c>
    </row>
    <row r="256" spans="1:11" x14ac:dyDescent="0.3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644000000</v>
      </c>
      <c r="I256">
        <v>0</v>
      </c>
      <c r="J256" t="s">
        <v>18</v>
      </c>
      <c r="K256" t="s">
        <v>132</v>
      </c>
    </row>
    <row r="257" spans="1:11" x14ac:dyDescent="0.3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376400000</v>
      </c>
      <c r="I257">
        <v>0</v>
      </c>
      <c r="J257" t="s">
        <v>18</v>
      </c>
      <c r="K257" t="s">
        <v>132</v>
      </c>
    </row>
    <row r="258" spans="1:11" x14ac:dyDescent="0.3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395500000</v>
      </c>
      <c r="I258">
        <v>0</v>
      </c>
      <c r="J258" t="s">
        <v>18</v>
      </c>
      <c r="K258" t="s">
        <v>132</v>
      </c>
    </row>
    <row r="259" spans="1:11" x14ac:dyDescent="0.3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691100000</v>
      </c>
      <c r="I259">
        <v>0</v>
      </c>
      <c r="J259" t="s">
        <v>18</v>
      </c>
      <c r="K259" t="s">
        <v>132</v>
      </c>
    </row>
    <row r="260" spans="1:11" x14ac:dyDescent="0.3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692300000</v>
      </c>
      <c r="I260">
        <v>0</v>
      </c>
      <c r="J260" t="s">
        <v>24</v>
      </c>
      <c r="K260" t="s">
        <v>65</v>
      </c>
    </row>
    <row r="261" spans="1:11" x14ac:dyDescent="0.3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1877000000</v>
      </c>
      <c r="I261">
        <v>0</v>
      </c>
      <c r="J261" t="s">
        <v>24</v>
      </c>
      <c r="K261" t="s">
        <v>65</v>
      </c>
    </row>
    <row r="262" spans="1:11" x14ac:dyDescent="0.3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1522000000</v>
      </c>
      <c r="I262">
        <v>0</v>
      </c>
      <c r="J262" t="s">
        <v>24</v>
      </c>
      <c r="K262" t="s">
        <v>65</v>
      </c>
    </row>
    <row r="263" spans="1:11" x14ac:dyDescent="0.3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1358000000</v>
      </c>
      <c r="I263">
        <v>0</v>
      </c>
      <c r="J263" t="s">
        <v>24</v>
      </c>
      <c r="K263" t="s">
        <v>65</v>
      </c>
    </row>
    <row r="264" spans="1:11" x14ac:dyDescent="0.3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1280000000</v>
      </c>
      <c r="I264">
        <v>0</v>
      </c>
      <c r="J264" t="s">
        <v>24</v>
      </c>
      <c r="K264" t="s">
        <v>135</v>
      </c>
    </row>
    <row r="265" spans="1:11" x14ac:dyDescent="0.3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62630000</v>
      </c>
      <c r="I265">
        <v>0</v>
      </c>
      <c r="J265" t="s">
        <v>24</v>
      </c>
      <c r="K265" t="s">
        <v>135</v>
      </c>
    </row>
    <row r="266" spans="1:11" x14ac:dyDescent="0.3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61800000</v>
      </c>
      <c r="I266">
        <v>0</v>
      </c>
      <c r="J266" t="s">
        <v>24</v>
      </c>
      <c r="K266" t="s">
        <v>135</v>
      </c>
    </row>
    <row r="267" spans="1:11" x14ac:dyDescent="0.3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60200000</v>
      </c>
      <c r="I267">
        <v>0</v>
      </c>
      <c r="J267" t="s">
        <v>24</v>
      </c>
      <c r="K267" t="s">
        <v>135</v>
      </c>
    </row>
    <row r="268" spans="1:11" x14ac:dyDescent="0.3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55500000</v>
      </c>
      <c r="I268">
        <v>0</v>
      </c>
      <c r="J268" t="s">
        <v>58</v>
      </c>
      <c r="K268" t="s">
        <v>137</v>
      </c>
    </row>
    <row r="269" spans="1:11" x14ac:dyDescent="0.3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2342000000</v>
      </c>
      <c r="I269">
        <v>0</v>
      </c>
      <c r="J269" t="s">
        <v>58</v>
      </c>
      <c r="K269" t="s">
        <v>137</v>
      </c>
    </row>
    <row r="270" spans="1:11" x14ac:dyDescent="0.3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2475000000</v>
      </c>
      <c r="I270">
        <v>0</v>
      </c>
      <c r="J270" t="s">
        <v>58</v>
      </c>
      <c r="K270" t="s">
        <v>137</v>
      </c>
    </row>
    <row r="271" spans="1:11" x14ac:dyDescent="0.3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2279000000</v>
      </c>
      <c r="I271">
        <v>0</v>
      </c>
      <c r="J271" t="s">
        <v>58</v>
      </c>
      <c r="K271" t="s">
        <v>137</v>
      </c>
    </row>
    <row r="272" spans="1:11" x14ac:dyDescent="0.3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2337000000</v>
      </c>
      <c r="I272">
        <v>0</v>
      </c>
      <c r="J272" t="s">
        <v>46</v>
      </c>
      <c r="K272" t="s">
        <v>139</v>
      </c>
    </row>
    <row r="273" spans="1:11" x14ac:dyDescent="0.3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208208000</v>
      </c>
      <c r="I273">
        <v>0</v>
      </c>
      <c r="J273" t="s">
        <v>46</v>
      </c>
      <c r="K273" t="s">
        <v>139</v>
      </c>
    </row>
    <row r="274" spans="1:11" x14ac:dyDescent="0.3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234800000</v>
      </c>
      <c r="I274">
        <v>0</v>
      </c>
      <c r="J274" t="s">
        <v>46</v>
      </c>
      <c r="K274" t="s">
        <v>139</v>
      </c>
    </row>
    <row r="275" spans="1:11" x14ac:dyDescent="0.3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245200000</v>
      </c>
      <c r="I275">
        <v>0</v>
      </c>
      <c r="J275" t="s">
        <v>46</v>
      </c>
      <c r="K275" t="s">
        <v>139</v>
      </c>
    </row>
    <row r="276" spans="1:11" x14ac:dyDescent="0.3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253500000</v>
      </c>
      <c r="I276">
        <v>0</v>
      </c>
      <c r="J276" t="s">
        <v>35</v>
      </c>
      <c r="K276" t="s">
        <v>141</v>
      </c>
    </row>
    <row r="277" spans="1:11" x14ac:dyDescent="0.3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61694000</v>
      </c>
      <c r="I277">
        <v>0</v>
      </c>
      <c r="J277" t="s">
        <v>35</v>
      </c>
      <c r="K277" t="s">
        <v>141</v>
      </c>
    </row>
    <row r="278" spans="1:11" x14ac:dyDescent="0.3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70297000</v>
      </c>
      <c r="I278">
        <v>0</v>
      </c>
      <c r="J278" t="s">
        <v>35</v>
      </c>
      <c r="K278" t="s">
        <v>141</v>
      </c>
    </row>
    <row r="279" spans="1:11" x14ac:dyDescent="0.3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67777000</v>
      </c>
      <c r="I279">
        <v>0</v>
      </c>
      <c r="J279" t="s">
        <v>35</v>
      </c>
      <c r="K279" t="s">
        <v>141</v>
      </c>
    </row>
    <row r="280" spans="1:11" x14ac:dyDescent="0.3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63718000</v>
      </c>
      <c r="I280">
        <v>0</v>
      </c>
      <c r="J280" t="s">
        <v>82</v>
      </c>
      <c r="K280" t="s">
        <v>143</v>
      </c>
    </row>
    <row r="281" spans="1:11" x14ac:dyDescent="0.3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765905000</v>
      </c>
      <c r="I281">
        <v>0</v>
      </c>
      <c r="J281" t="s">
        <v>82</v>
      </c>
      <c r="K281" t="s">
        <v>143</v>
      </c>
    </row>
    <row r="282" spans="1:11" x14ac:dyDescent="0.3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882097000</v>
      </c>
      <c r="I282">
        <v>0</v>
      </c>
      <c r="J282" t="s">
        <v>82</v>
      </c>
      <c r="K282" t="s">
        <v>143</v>
      </c>
    </row>
    <row r="283" spans="1:11" x14ac:dyDescent="0.3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855506000</v>
      </c>
      <c r="I283">
        <v>0</v>
      </c>
      <c r="J283" t="s">
        <v>82</v>
      </c>
      <c r="K283" t="s">
        <v>143</v>
      </c>
    </row>
    <row r="284" spans="1:11" x14ac:dyDescent="0.3">
      <c r="A284">
        <v>306</v>
      </c>
      <c r="B284" t="s">
        <v>144</v>
      </c>
      <c r="C284" t="s">
        <v>11</v>
      </c>
      <c r="D284">
        <v>41274</v>
      </c>
      <c r="E284">
        <v>11359113000</v>
      </c>
      <c r="F284">
        <v>9641542000</v>
      </c>
      <c r="G284">
        <v>1042251000</v>
      </c>
      <c r="H284">
        <v>995922000</v>
      </c>
      <c r="I284">
        <v>0</v>
      </c>
      <c r="J284" t="s">
        <v>12</v>
      </c>
      <c r="K284" t="s">
        <v>145</v>
      </c>
    </row>
    <row r="285" spans="1:11" x14ac:dyDescent="0.3">
      <c r="A285">
        <v>307</v>
      </c>
      <c r="B285" t="s">
        <v>144</v>
      </c>
      <c r="C285" t="s">
        <v>14</v>
      </c>
      <c r="D285">
        <v>41639</v>
      </c>
      <c r="E285">
        <v>12752076000</v>
      </c>
      <c r="F285">
        <v>10915981000</v>
      </c>
      <c r="G285">
        <v>1153445000</v>
      </c>
      <c r="H285">
        <v>1572000000</v>
      </c>
      <c r="I285">
        <v>0</v>
      </c>
      <c r="J285" t="s">
        <v>12</v>
      </c>
      <c r="K285" t="s">
        <v>145</v>
      </c>
    </row>
    <row r="286" spans="1:11" x14ac:dyDescent="0.3">
      <c r="A286">
        <v>308</v>
      </c>
      <c r="B286" t="s">
        <v>144</v>
      </c>
      <c r="C286" t="s">
        <v>15</v>
      </c>
      <c r="D286">
        <v>42004</v>
      </c>
      <c r="E286">
        <v>13470067000</v>
      </c>
      <c r="F286">
        <v>11462415000</v>
      </c>
      <c r="G286">
        <v>1259234000</v>
      </c>
      <c r="H286">
        <v>1661000000</v>
      </c>
      <c r="I286">
        <v>0</v>
      </c>
      <c r="J286" t="s">
        <v>12</v>
      </c>
      <c r="K286" t="s">
        <v>145</v>
      </c>
    </row>
    <row r="287" spans="1:11" x14ac:dyDescent="0.3">
      <c r="A287">
        <v>309</v>
      </c>
      <c r="B287" t="s">
        <v>144</v>
      </c>
      <c r="C287" t="s">
        <v>16</v>
      </c>
      <c r="D287">
        <v>42369</v>
      </c>
      <c r="E287">
        <v>13476084000</v>
      </c>
      <c r="F287">
        <v>11207604000</v>
      </c>
      <c r="G287">
        <v>1410170000</v>
      </c>
      <c r="H287">
        <v>1646000000</v>
      </c>
      <c r="I287">
        <v>0</v>
      </c>
      <c r="J287" t="s">
        <v>12</v>
      </c>
      <c r="K287" t="s">
        <v>145</v>
      </c>
    </row>
    <row r="288" spans="1:11" x14ac:dyDescent="0.3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1627000000</v>
      </c>
      <c r="I288">
        <v>0</v>
      </c>
      <c r="J288" t="s">
        <v>18</v>
      </c>
      <c r="K288" t="s">
        <v>147</v>
      </c>
    </row>
    <row r="289" spans="1:11" x14ac:dyDescent="0.3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32000000</v>
      </c>
      <c r="I289">
        <v>0</v>
      </c>
      <c r="J289" t="s">
        <v>18</v>
      </c>
      <c r="K289" t="s">
        <v>147</v>
      </c>
    </row>
    <row r="290" spans="1:11" x14ac:dyDescent="0.3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33000000</v>
      </c>
      <c r="I290">
        <v>0</v>
      </c>
      <c r="J290" t="s">
        <v>18</v>
      </c>
      <c r="K290" t="s">
        <v>147</v>
      </c>
    </row>
    <row r="291" spans="1:11" x14ac:dyDescent="0.3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27000000</v>
      </c>
      <c r="I291">
        <v>0</v>
      </c>
      <c r="J291" t="s">
        <v>18</v>
      </c>
      <c r="K291" t="s">
        <v>147</v>
      </c>
    </row>
    <row r="292" spans="1:11" x14ac:dyDescent="0.3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 s="2">
        <v>24000000</v>
      </c>
      <c r="I292">
        <v>0</v>
      </c>
      <c r="J292" t="s">
        <v>24</v>
      </c>
      <c r="K292" t="s">
        <v>80</v>
      </c>
    </row>
    <row r="293" spans="1:11" x14ac:dyDescent="0.3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 s="2">
        <v>106000000</v>
      </c>
      <c r="I293">
        <v>0</v>
      </c>
      <c r="J293" t="s">
        <v>24</v>
      </c>
      <c r="K293" t="s">
        <v>80</v>
      </c>
    </row>
    <row r="294" spans="1:11" x14ac:dyDescent="0.3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 s="2">
        <v>104000000</v>
      </c>
      <c r="I294">
        <v>0</v>
      </c>
      <c r="J294" t="s">
        <v>24</v>
      </c>
      <c r="K294" t="s">
        <v>80</v>
      </c>
    </row>
    <row r="295" spans="1:11" x14ac:dyDescent="0.3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 s="2">
        <v>104000000</v>
      </c>
      <c r="I295">
        <v>0</v>
      </c>
      <c r="J295" t="s">
        <v>24</v>
      </c>
      <c r="K295" t="s">
        <v>80</v>
      </c>
    </row>
    <row r="296" spans="1:11" x14ac:dyDescent="0.3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 s="2">
        <v>95000000</v>
      </c>
      <c r="I296">
        <v>0</v>
      </c>
      <c r="J296" t="s">
        <v>46</v>
      </c>
      <c r="K296" t="s">
        <v>49</v>
      </c>
    </row>
    <row r="297" spans="1:11" x14ac:dyDescent="0.3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 s="2">
        <v>225600000</v>
      </c>
      <c r="I297">
        <v>0</v>
      </c>
      <c r="J297" t="s">
        <v>46</v>
      </c>
      <c r="K297" t="s">
        <v>49</v>
      </c>
    </row>
    <row r="298" spans="1:11" x14ac:dyDescent="0.3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54872000000</v>
      </c>
      <c r="J298" t="s">
        <v>46</v>
      </c>
      <c r="K298" t="s">
        <v>49</v>
      </c>
    </row>
    <row r="299" spans="1:11" x14ac:dyDescent="0.3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42211000000</v>
      </c>
      <c r="J299" t="s">
        <v>46</v>
      </c>
      <c r="K299" t="s">
        <v>49</v>
      </c>
    </row>
    <row r="300" spans="1:11" x14ac:dyDescent="0.3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 s="2">
        <v>29372000000</v>
      </c>
      <c r="J300" t="s">
        <v>35</v>
      </c>
      <c r="K300" t="s">
        <v>141</v>
      </c>
    </row>
    <row r="301" spans="1:11" x14ac:dyDescent="0.3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 s="2">
        <v>26567000000</v>
      </c>
      <c r="J301" t="s">
        <v>35</v>
      </c>
      <c r="K301" t="s">
        <v>141</v>
      </c>
    </row>
    <row r="302" spans="1:11" x14ac:dyDescent="0.3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 s="2">
        <v>23207000000</v>
      </c>
      <c r="J302" t="s">
        <v>35</v>
      </c>
      <c r="K302" t="s">
        <v>141</v>
      </c>
    </row>
    <row r="303" spans="1:11" x14ac:dyDescent="0.3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 s="2">
        <v>22016000000</v>
      </c>
      <c r="J303" t="s">
        <v>35</v>
      </c>
      <c r="K303" t="s">
        <v>141</v>
      </c>
    </row>
    <row r="304" spans="1:11" x14ac:dyDescent="0.3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>
        <v>0</v>
      </c>
      <c r="I304" s="2">
        <v>21037000000</v>
      </c>
      <c r="J304" t="s">
        <v>35</v>
      </c>
      <c r="K304" t="s">
        <v>141</v>
      </c>
    </row>
    <row r="305" spans="1:11" x14ac:dyDescent="0.3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>
        <v>0</v>
      </c>
      <c r="I305" s="2">
        <v>18395000000</v>
      </c>
      <c r="J305" t="s">
        <v>35</v>
      </c>
      <c r="K305" t="s">
        <v>141</v>
      </c>
    </row>
    <row r="306" spans="1:11" x14ac:dyDescent="0.3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>
        <v>0</v>
      </c>
      <c r="I306" s="2">
        <v>18273000000</v>
      </c>
      <c r="J306" t="s">
        <v>35</v>
      </c>
      <c r="K306" t="s">
        <v>141</v>
      </c>
    </row>
    <row r="307" spans="1:11" x14ac:dyDescent="0.3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>
        <v>0</v>
      </c>
      <c r="I307" s="2">
        <v>18143000000</v>
      </c>
      <c r="J307" t="s">
        <v>35</v>
      </c>
      <c r="K307" t="s">
        <v>141</v>
      </c>
    </row>
    <row r="308" spans="1:11" x14ac:dyDescent="0.3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18048000000</v>
      </c>
      <c r="J308" t="s">
        <v>46</v>
      </c>
      <c r="K308" t="s">
        <v>139</v>
      </c>
    </row>
    <row r="309" spans="1:11" x14ac:dyDescent="0.3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17755000000</v>
      </c>
      <c r="J309" t="s">
        <v>46</v>
      </c>
      <c r="K309" t="s">
        <v>139</v>
      </c>
    </row>
    <row r="310" spans="1:11" x14ac:dyDescent="0.3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17297000000</v>
      </c>
      <c r="J310" t="s">
        <v>46</v>
      </c>
      <c r="K310" t="s">
        <v>139</v>
      </c>
    </row>
    <row r="311" spans="1:11" x14ac:dyDescent="0.3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17182000000</v>
      </c>
      <c r="J311" t="s">
        <v>46</v>
      </c>
      <c r="K311" t="s">
        <v>139</v>
      </c>
    </row>
    <row r="312" spans="1:11" x14ac:dyDescent="0.3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17091000000</v>
      </c>
      <c r="J312" t="s">
        <v>18</v>
      </c>
      <c r="K312" t="s">
        <v>154</v>
      </c>
    </row>
    <row r="313" spans="1:11" x14ac:dyDescent="0.3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16793000000</v>
      </c>
      <c r="J313" t="s">
        <v>18</v>
      </c>
      <c r="K313" t="s">
        <v>154</v>
      </c>
    </row>
    <row r="314" spans="1:11" x14ac:dyDescent="0.3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16769000000</v>
      </c>
      <c r="J314" t="s">
        <v>18</v>
      </c>
      <c r="K314" t="s">
        <v>154</v>
      </c>
    </row>
    <row r="315" spans="1:11" x14ac:dyDescent="0.3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16606000000</v>
      </c>
      <c r="J315" t="s">
        <v>18</v>
      </c>
      <c r="K315" t="s">
        <v>154</v>
      </c>
    </row>
    <row r="316" spans="1:11" x14ac:dyDescent="0.3">
      <c r="A316">
        <v>342</v>
      </c>
      <c r="B316" t="s">
        <v>155</v>
      </c>
      <c r="C316" t="s">
        <v>11</v>
      </c>
      <c r="D316">
        <v>41639</v>
      </c>
      <c r="E316">
        <v>17301000000</v>
      </c>
      <c r="F316">
        <v>13021000000</v>
      </c>
      <c r="G316">
        <v>1827000000</v>
      </c>
      <c r="H316">
        <v>0</v>
      </c>
      <c r="I316">
        <v>16602000000</v>
      </c>
      <c r="J316" t="s">
        <v>12</v>
      </c>
      <c r="K316" t="s">
        <v>156</v>
      </c>
    </row>
    <row r="317" spans="1:11" x14ac:dyDescent="0.3">
      <c r="A317">
        <v>343</v>
      </c>
      <c r="B317" t="s">
        <v>155</v>
      </c>
      <c r="C317" t="s">
        <v>14</v>
      </c>
      <c r="D317">
        <v>42004</v>
      </c>
      <c r="E317">
        <v>19221000000</v>
      </c>
      <c r="F317">
        <v>14360000000</v>
      </c>
      <c r="G317">
        <v>2112000000</v>
      </c>
      <c r="H317">
        <v>0</v>
      </c>
      <c r="I317">
        <v>16533000000</v>
      </c>
      <c r="J317" t="s">
        <v>12</v>
      </c>
      <c r="K317" t="s">
        <v>156</v>
      </c>
    </row>
    <row r="318" spans="1:11" x14ac:dyDescent="0.3">
      <c r="A318">
        <v>344</v>
      </c>
      <c r="B318" t="s">
        <v>155</v>
      </c>
      <c r="C318" t="s">
        <v>15</v>
      </c>
      <c r="D318">
        <v>42369</v>
      </c>
      <c r="E318">
        <v>19110000000</v>
      </c>
      <c r="F318">
        <v>14163000000</v>
      </c>
      <c r="G318">
        <v>2169000000</v>
      </c>
      <c r="H318">
        <v>0</v>
      </c>
      <c r="I318">
        <v>16460000000</v>
      </c>
      <c r="J318" t="s">
        <v>12</v>
      </c>
      <c r="K318" t="s">
        <v>156</v>
      </c>
    </row>
    <row r="319" spans="1:11" x14ac:dyDescent="0.3">
      <c r="A319">
        <v>345</v>
      </c>
      <c r="B319" t="s">
        <v>155</v>
      </c>
      <c r="C319" t="s">
        <v>16</v>
      </c>
      <c r="D319">
        <v>42735</v>
      </c>
      <c r="E319">
        <v>17509000000</v>
      </c>
      <c r="F319">
        <v>13057000000</v>
      </c>
      <c r="G319">
        <v>2189000000</v>
      </c>
      <c r="H319">
        <v>0</v>
      </c>
      <c r="I319">
        <v>16017000000</v>
      </c>
      <c r="J319" t="s">
        <v>12</v>
      </c>
      <c r="K319" t="s">
        <v>156</v>
      </c>
    </row>
    <row r="320" spans="1:11" x14ac:dyDescent="0.3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15888000000</v>
      </c>
      <c r="J320" t="s">
        <v>41</v>
      </c>
      <c r="K320" t="s">
        <v>42</v>
      </c>
    </row>
    <row r="321" spans="1:11" x14ac:dyDescent="0.3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14186000000</v>
      </c>
      <c r="J321" t="s">
        <v>41</v>
      </c>
      <c r="K321" t="s">
        <v>42</v>
      </c>
    </row>
    <row r="322" spans="1:11" x14ac:dyDescent="0.3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13413000000</v>
      </c>
      <c r="J322" t="s">
        <v>41</v>
      </c>
      <c r="K322" t="s">
        <v>42</v>
      </c>
    </row>
    <row r="323" spans="1:11" x14ac:dyDescent="0.3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11259000000</v>
      </c>
      <c r="J323" t="s">
        <v>41</v>
      </c>
      <c r="K323" t="s">
        <v>42</v>
      </c>
    </row>
    <row r="324" spans="1:11" x14ac:dyDescent="0.3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10276000000</v>
      </c>
      <c r="J324" t="s">
        <v>24</v>
      </c>
      <c r="K324" t="s">
        <v>80</v>
      </c>
    </row>
    <row r="325" spans="1:11" x14ac:dyDescent="0.3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9720000000</v>
      </c>
      <c r="J325" t="s">
        <v>24</v>
      </c>
      <c r="K325" t="s">
        <v>80</v>
      </c>
    </row>
    <row r="326" spans="1:11" x14ac:dyDescent="0.3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9433000000</v>
      </c>
      <c r="J326" t="s">
        <v>24</v>
      </c>
      <c r="K326" t="s">
        <v>80</v>
      </c>
    </row>
    <row r="327" spans="1:11" x14ac:dyDescent="0.3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9339000000</v>
      </c>
      <c r="J327" t="s">
        <v>24</v>
      </c>
      <c r="K327" t="s">
        <v>80</v>
      </c>
    </row>
    <row r="328" spans="1:11" x14ac:dyDescent="0.3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8891000000</v>
      </c>
      <c r="J328" t="s">
        <v>41</v>
      </c>
      <c r="K328" t="s">
        <v>42</v>
      </c>
    </row>
    <row r="329" spans="1:11" x14ac:dyDescent="0.3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8742000000</v>
      </c>
      <c r="J329" t="s">
        <v>41</v>
      </c>
      <c r="K329" t="s">
        <v>42</v>
      </c>
    </row>
    <row r="330" spans="1:11" x14ac:dyDescent="0.3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8476000000</v>
      </c>
      <c r="J330" t="s">
        <v>41</v>
      </c>
      <c r="K330" t="s">
        <v>42</v>
      </c>
    </row>
    <row r="331" spans="1:11" x14ac:dyDescent="0.3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8445000000</v>
      </c>
      <c r="J331" t="s">
        <v>41</v>
      </c>
      <c r="K331" t="s">
        <v>42</v>
      </c>
    </row>
    <row r="332" spans="1:11" x14ac:dyDescent="0.3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8389000000</v>
      </c>
      <c r="J332" t="s">
        <v>46</v>
      </c>
      <c r="K332" t="s">
        <v>99</v>
      </c>
    </row>
    <row r="333" spans="1:11" x14ac:dyDescent="0.3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8002000000</v>
      </c>
      <c r="J333" t="s">
        <v>46</v>
      </c>
      <c r="K333" t="s">
        <v>99</v>
      </c>
    </row>
    <row r="334" spans="1:11" x14ac:dyDescent="0.3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7972000000</v>
      </c>
      <c r="J334" t="s">
        <v>46</v>
      </c>
      <c r="K334" t="s">
        <v>99</v>
      </c>
    </row>
    <row r="335" spans="1:11" x14ac:dyDescent="0.3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7673000000</v>
      </c>
      <c r="J335" t="s">
        <v>46</v>
      </c>
      <c r="K335" t="s">
        <v>99</v>
      </c>
    </row>
    <row r="336" spans="1:11" x14ac:dyDescent="0.3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7631000000</v>
      </c>
      <c r="J336" t="s">
        <v>82</v>
      </c>
      <c r="K336" t="s">
        <v>83</v>
      </c>
    </row>
    <row r="337" spans="1:11" x14ac:dyDescent="0.3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7080000000</v>
      </c>
      <c r="J337" t="s">
        <v>82</v>
      </c>
      <c r="K337" t="s">
        <v>83</v>
      </c>
    </row>
    <row r="338" spans="1:11" x14ac:dyDescent="0.3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6907000000</v>
      </c>
      <c r="J338" t="s">
        <v>82</v>
      </c>
      <c r="K338" t="s">
        <v>83</v>
      </c>
    </row>
    <row r="339" spans="1:11" x14ac:dyDescent="0.3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6881000000</v>
      </c>
      <c r="J339" t="s">
        <v>82</v>
      </c>
      <c r="K339" t="s">
        <v>83</v>
      </c>
    </row>
    <row r="340" spans="1:11" x14ac:dyDescent="0.3">
      <c r="A340">
        <v>366</v>
      </c>
      <c r="B340" t="s">
        <v>162</v>
      </c>
      <c r="C340" t="s">
        <v>11</v>
      </c>
      <c r="D340">
        <v>41547</v>
      </c>
      <c r="E340">
        <v>4474000000</v>
      </c>
      <c r="F340">
        <v>3103000000</v>
      </c>
      <c r="G340">
        <v>495000000</v>
      </c>
      <c r="H340">
        <v>0</v>
      </c>
      <c r="I340">
        <v>6688000000</v>
      </c>
      <c r="J340" t="s">
        <v>12</v>
      </c>
      <c r="K340" t="s">
        <v>163</v>
      </c>
    </row>
    <row r="341" spans="1:11" x14ac:dyDescent="0.3">
      <c r="A341">
        <v>367</v>
      </c>
      <c r="B341" t="s">
        <v>162</v>
      </c>
      <c r="C341" t="s">
        <v>14</v>
      </c>
      <c r="D341">
        <v>41912</v>
      </c>
      <c r="E341">
        <v>4979000000</v>
      </c>
      <c r="F341">
        <v>3469000000</v>
      </c>
      <c r="G341">
        <v>594000000</v>
      </c>
      <c r="H341">
        <v>0</v>
      </c>
      <c r="I341">
        <v>5970000000</v>
      </c>
      <c r="J341" t="s">
        <v>12</v>
      </c>
      <c r="K341" t="s">
        <v>163</v>
      </c>
    </row>
    <row r="342" spans="1:11" x14ac:dyDescent="0.3">
      <c r="A342">
        <v>368</v>
      </c>
      <c r="B342" t="s">
        <v>162</v>
      </c>
      <c r="C342" t="s">
        <v>15</v>
      </c>
      <c r="D342">
        <v>42277</v>
      </c>
      <c r="E342">
        <v>5244000000</v>
      </c>
      <c r="F342">
        <v>3630000000</v>
      </c>
      <c r="G342">
        <v>606000000</v>
      </c>
      <c r="H342">
        <v>0</v>
      </c>
      <c r="I342">
        <v>5866000000</v>
      </c>
      <c r="J342" t="s">
        <v>12</v>
      </c>
      <c r="K342" t="s">
        <v>163</v>
      </c>
    </row>
    <row r="343" spans="1:11" x14ac:dyDescent="0.3">
      <c r="A343">
        <v>369</v>
      </c>
      <c r="B343" t="s">
        <v>162</v>
      </c>
      <c r="C343" t="s">
        <v>16</v>
      </c>
      <c r="D343">
        <v>42643</v>
      </c>
      <c r="E343">
        <v>5259000000</v>
      </c>
      <c r="F343">
        <v>3642000000</v>
      </c>
      <c r="G343">
        <v>638000000</v>
      </c>
      <c r="H343">
        <v>0</v>
      </c>
      <c r="I343">
        <v>5757000000</v>
      </c>
      <c r="J343" t="s">
        <v>12</v>
      </c>
      <c r="K343" t="s">
        <v>163</v>
      </c>
    </row>
    <row r="344" spans="1:11" x14ac:dyDescent="0.3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>
        <v>0</v>
      </c>
      <c r="I344" s="2">
        <v>5690000000</v>
      </c>
      <c r="J344" t="s">
        <v>24</v>
      </c>
      <c r="K344" t="s">
        <v>165</v>
      </c>
    </row>
    <row r="345" spans="1:11" x14ac:dyDescent="0.3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>
        <v>0</v>
      </c>
      <c r="I345" s="2">
        <v>5492000000</v>
      </c>
      <c r="J345" t="s">
        <v>24</v>
      </c>
      <c r="K345" t="s">
        <v>165</v>
      </c>
    </row>
    <row r="346" spans="1:11" x14ac:dyDescent="0.3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>
        <v>0</v>
      </c>
      <c r="I346" s="2">
        <v>5445000000</v>
      </c>
      <c r="J346" t="s">
        <v>24</v>
      </c>
      <c r="K346" t="s">
        <v>165</v>
      </c>
    </row>
    <row r="347" spans="1:11" x14ac:dyDescent="0.3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>
        <v>0</v>
      </c>
      <c r="I347" s="2">
        <v>5274000000</v>
      </c>
      <c r="J347" t="s">
        <v>24</v>
      </c>
      <c r="K347" t="s">
        <v>165</v>
      </c>
    </row>
    <row r="348" spans="1:11" x14ac:dyDescent="0.3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7482000000</v>
      </c>
      <c r="I348" s="2">
        <v>5109000000</v>
      </c>
      <c r="J348" t="s">
        <v>35</v>
      </c>
      <c r="K348" t="s">
        <v>167</v>
      </c>
    </row>
    <row r="349" spans="1:11" x14ac:dyDescent="0.3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 s="2">
        <v>5024000000</v>
      </c>
      <c r="J349" t="s">
        <v>35</v>
      </c>
      <c r="K349" t="s">
        <v>167</v>
      </c>
    </row>
    <row r="350" spans="1:11" x14ac:dyDescent="0.3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 s="2">
        <v>4966000000</v>
      </c>
      <c r="J350" t="s">
        <v>35</v>
      </c>
      <c r="K350" t="s">
        <v>167</v>
      </c>
    </row>
    <row r="351" spans="1:11" x14ac:dyDescent="0.3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 s="2">
        <v>4780000000</v>
      </c>
      <c r="J351" t="s">
        <v>35</v>
      </c>
      <c r="K351" t="s">
        <v>167</v>
      </c>
    </row>
    <row r="352" spans="1:11" x14ac:dyDescent="0.3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>
        <v>0</v>
      </c>
      <c r="I352" s="2">
        <v>4642000000</v>
      </c>
      <c r="J352" t="s">
        <v>35</v>
      </c>
      <c r="K352" t="s">
        <v>169</v>
      </c>
    </row>
    <row r="353" spans="1:11" x14ac:dyDescent="0.3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>
        <v>0</v>
      </c>
      <c r="I353" s="2">
        <v>4603000000</v>
      </c>
      <c r="J353" t="s">
        <v>35</v>
      </c>
      <c r="K353" t="s">
        <v>169</v>
      </c>
    </row>
    <row r="354" spans="1:11" x14ac:dyDescent="0.3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6678000000</v>
      </c>
      <c r="I354" s="2">
        <v>4599000000</v>
      </c>
      <c r="J354" t="s">
        <v>35</v>
      </c>
      <c r="K354" t="s">
        <v>169</v>
      </c>
    </row>
    <row r="355" spans="1:11" x14ac:dyDescent="0.3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 s="2">
        <v>4550000000</v>
      </c>
      <c r="J355" t="s">
        <v>35</v>
      </c>
      <c r="K355" t="s">
        <v>169</v>
      </c>
    </row>
    <row r="356" spans="1:11" x14ac:dyDescent="0.3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>
        <v>0</v>
      </c>
      <c r="I356" s="2">
        <v>4549000000</v>
      </c>
      <c r="J356" t="s">
        <v>35</v>
      </c>
      <c r="K356" t="s">
        <v>123</v>
      </c>
    </row>
    <row r="357" spans="1:11" x14ac:dyDescent="0.3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>
        <v>0</v>
      </c>
      <c r="I357" s="2">
        <v>4544000000</v>
      </c>
      <c r="J357" t="s">
        <v>35</v>
      </c>
      <c r="K357" t="s">
        <v>123</v>
      </c>
    </row>
    <row r="358" spans="1:11" x14ac:dyDescent="0.3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>
        <v>0</v>
      </c>
      <c r="I358" s="2">
        <v>4541000000</v>
      </c>
      <c r="J358" t="s">
        <v>35</v>
      </c>
      <c r="K358" t="s">
        <v>123</v>
      </c>
    </row>
    <row r="359" spans="1:11" x14ac:dyDescent="0.3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>
        <v>0</v>
      </c>
      <c r="I359" s="2">
        <v>4428000000</v>
      </c>
      <c r="J359" t="s">
        <v>35</v>
      </c>
      <c r="K359" t="s">
        <v>123</v>
      </c>
    </row>
    <row r="360" spans="1:11" x14ac:dyDescent="0.3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>
        <v>0</v>
      </c>
      <c r="I360" s="2">
        <v>4301000000</v>
      </c>
      <c r="J360" t="s">
        <v>21</v>
      </c>
      <c r="K360" t="s">
        <v>56</v>
      </c>
    </row>
    <row r="361" spans="1:11" x14ac:dyDescent="0.3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>
        <v>0</v>
      </c>
      <c r="I361" s="2">
        <v>4261000000</v>
      </c>
      <c r="J361" t="s">
        <v>21</v>
      </c>
      <c r="K361" t="s">
        <v>56</v>
      </c>
    </row>
    <row r="362" spans="1:11" x14ac:dyDescent="0.3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>
        <v>0</v>
      </c>
      <c r="I362" s="2">
        <v>4203000000</v>
      </c>
      <c r="J362" t="s">
        <v>21</v>
      </c>
      <c r="K362" t="s">
        <v>56</v>
      </c>
    </row>
    <row r="363" spans="1:11" x14ac:dyDescent="0.3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>
        <v>0</v>
      </c>
      <c r="I363" s="2">
        <v>4189000000</v>
      </c>
      <c r="J363" t="s">
        <v>21</v>
      </c>
      <c r="K363" t="s">
        <v>56</v>
      </c>
    </row>
    <row r="364" spans="1:11" x14ac:dyDescent="0.3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>
        <v>0</v>
      </c>
      <c r="I364" s="2">
        <v>4124000000</v>
      </c>
      <c r="J364" t="s">
        <v>21</v>
      </c>
      <c r="K364" t="s">
        <v>173</v>
      </c>
    </row>
    <row r="365" spans="1:11" x14ac:dyDescent="0.3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>
        <v>0</v>
      </c>
      <c r="I365" s="2">
        <v>4073000000</v>
      </c>
      <c r="J365" t="s">
        <v>21</v>
      </c>
      <c r="K365" t="s">
        <v>173</v>
      </c>
    </row>
    <row r="366" spans="1:11" x14ac:dyDescent="0.3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8393000000</v>
      </c>
      <c r="I366" s="2">
        <v>4039000000</v>
      </c>
      <c r="J366" t="s">
        <v>21</v>
      </c>
      <c r="K366" t="s">
        <v>173</v>
      </c>
    </row>
    <row r="367" spans="1:11" x14ac:dyDescent="0.3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>
        <v>0</v>
      </c>
      <c r="I367" s="2">
        <v>3997041000</v>
      </c>
      <c r="J367" t="s">
        <v>21</v>
      </c>
      <c r="K367" t="s">
        <v>173</v>
      </c>
    </row>
    <row r="368" spans="1:11" x14ac:dyDescent="0.3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3995000000</v>
      </c>
      <c r="J368" t="s">
        <v>21</v>
      </c>
      <c r="K368" t="s">
        <v>175</v>
      </c>
    </row>
    <row r="369" spans="1:11" x14ac:dyDescent="0.3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3985000000</v>
      </c>
      <c r="J369" t="s">
        <v>21</v>
      </c>
      <c r="K369" t="s">
        <v>175</v>
      </c>
    </row>
    <row r="370" spans="1:11" x14ac:dyDescent="0.3">
      <c r="A370">
        <v>396</v>
      </c>
      <c r="B370" t="s">
        <v>176</v>
      </c>
      <c r="C370" t="s">
        <v>11</v>
      </c>
      <c r="D370">
        <v>41639</v>
      </c>
      <c r="E370">
        <v>12026000000</v>
      </c>
      <c r="F370">
        <v>3931000000</v>
      </c>
      <c r="G370">
        <v>3518000000</v>
      </c>
      <c r="H370">
        <v>0</v>
      </c>
      <c r="I370">
        <v>3955000000</v>
      </c>
      <c r="J370" t="s">
        <v>12</v>
      </c>
      <c r="K370" t="s">
        <v>177</v>
      </c>
    </row>
    <row r="371" spans="1:11" x14ac:dyDescent="0.3">
      <c r="A371">
        <v>397</v>
      </c>
      <c r="B371" t="s">
        <v>176</v>
      </c>
      <c r="C371" t="s">
        <v>14</v>
      </c>
      <c r="D371">
        <v>41999</v>
      </c>
      <c r="E371">
        <v>12669000000</v>
      </c>
      <c r="F371">
        <v>4100000000</v>
      </c>
      <c r="G371">
        <v>3805000000</v>
      </c>
      <c r="H371">
        <v>0</v>
      </c>
      <c r="I371">
        <v>3936000000</v>
      </c>
      <c r="J371" t="s">
        <v>12</v>
      </c>
      <c r="K371" t="s">
        <v>177</v>
      </c>
    </row>
    <row r="372" spans="1:11" x14ac:dyDescent="0.3">
      <c r="A372">
        <v>398</v>
      </c>
      <c r="B372" t="s">
        <v>176</v>
      </c>
      <c r="C372" t="s">
        <v>15</v>
      </c>
      <c r="D372">
        <v>42363</v>
      </c>
      <c r="E372">
        <v>11811000000</v>
      </c>
      <c r="F372">
        <v>3293000000</v>
      </c>
      <c r="G372">
        <v>3726000000</v>
      </c>
      <c r="H372">
        <v>0</v>
      </c>
      <c r="I372">
        <v>3927000000</v>
      </c>
      <c r="J372" t="s">
        <v>12</v>
      </c>
      <c r="K372" t="s">
        <v>177</v>
      </c>
    </row>
    <row r="373" spans="1:11" x14ac:dyDescent="0.3">
      <c r="A373">
        <v>399</v>
      </c>
      <c r="B373" t="s">
        <v>176</v>
      </c>
      <c r="C373" t="s">
        <v>16</v>
      </c>
      <c r="D373">
        <v>42734</v>
      </c>
      <c r="E373">
        <v>11069000000</v>
      </c>
      <c r="F373">
        <v>2782000000</v>
      </c>
      <c r="G373">
        <v>3597000000</v>
      </c>
      <c r="H373">
        <v>0</v>
      </c>
      <c r="I373">
        <v>3885000000</v>
      </c>
      <c r="J373" t="s">
        <v>12</v>
      </c>
      <c r="K373" t="s">
        <v>177</v>
      </c>
    </row>
    <row r="374" spans="1:11" x14ac:dyDescent="0.3">
      <c r="A374">
        <v>400</v>
      </c>
      <c r="B374" t="s">
        <v>178</v>
      </c>
      <c r="C374" t="s">
        <v>11</v>
      </c>
      <c r="D374">
        <v>41425</v>
      </c>
      <c r="E374">
        <v>4245964000</v>
      </c>
      <c r="F374">
        <v>2492655000</v>
      </c>
      <c r="G374">
        <v>1187331000</v>
      </c>
      <c r="H374">
        <v>0</v>
      </c>
      <c r="I374">
        <v>3882000000</v>
      </c>
      <c r="J374" t="s">
        <v>12</v>
      </c>
      <c r="K374" t="s">
        <v>179</v>
      </c>
    </row>
    <row r="375" spans="1:11" x14ac:dyDescent="0.3">
      <c r="A375">
        <v>401</v>
      </c>
      <c r="B375" t="s">
        <v>178</v>
      </c>
      <c r="C375" t="s">
        <v>14</v>
      </c>
      <c r="D375">
        <v>41790</v>
      </c>
      <c r="E375">
        <v>4193844000</v>
      </c>
      <c r="F375">
        <v>2444085000</v>
      </c>
      <c r="G375">
        <v>1147039000</v>
      </c>
      <c r="H375">
        <v>0</v>
      </c>
      <c r="I375">
        <v>3827000000</v>
      </c>
      <c r="J375" t="s">
        <v>12</v>
      </c>
      <c r="K375" t="s">
        <v>179</v>
      </c>
    </row>
    <row r="376" spans="1:11" x14ac:dyDescent="0.3">
      <c r="A376">
        <v>402</v>
      </c>
      <c r="B376" t="s">
        <v>178</v>
      </c>
      <c r="C376" t="s">
        <v>15</v>
      </c>
      <c r="D376">
        <v>42155</v>
      </c>
      <c r="E376">
        <v>4476886000</v>
      </c>
      <c r="F376">
        <v>2555549000</v>
      </c>
      <c r="G376">
        <v>1224930000</v>
      </c>
      <c r="H376">
        <v>0</v>
      </c>
      <c r="I376">
        <v>3821000000</v>
      </c>
      <c r="J376" t="s">
        <v>12</v>
      </c>
      <c r="K376" t="s">
        <v>179</v>
      </c>
    </row>
    <row r="377" spans="1:11" x14ac:dyDescent="0.3">
      <c r="A377">
        <v>403</v>
      </c>
      <c r="B377" t="s">
        <v>178</v>
      </c>
      <c r="C377" t="s">
        <v>16</v>
      </c>
      <c r="D377">
        <v>42521</v>
      </c>
      <c r="E377">
        <v>4905458000</v>
      </c>
      <c r="F377">
        <v>2775588000</v>
      </c>
      <c r="G377">
        <v>1348122000</v>
      </c>
      <c r="H377">
        <v>0</v>
      </c>
      <c r="I377">
        <v>3813000000</v>
      </c>
      <c r="J377" t="s">
        <v>12</v>
      </c>
      <c r="K377" t="s">
        <v>179</v>
      </c>
    </row>
    <row r="378" spans="1:11" x14ac:dyDescent="0.3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3732600000</v>
      </c>
      <c r="J378" t="s">
        <v>181</v>
      </c>
      <c r="K378" t="s">
        <v>182</v>
      </c>
    </row>
    <row r="379" spans="1:11" x14ac:dyDescent="0.3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7690000000</v>
      </c>
      <c r="I379" s="2">
        <v>3728000000</v>
      </c>
      <c r="J379" t="s">
        <v>181</v>
      </c>
      <c r="K379" t="s">
        <v>182</v>
      </c>
    </row>
    <row r="380" spans="1:11" x14ac:dyDescent="0.3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3727000000</v>
      </c>
      <c r="J380" t="s">
        <v>181</v>
      </c>
      <c r="K380" t="s">
        <v>182</v>
      </c>
    </row>
    <row r="381" spans="1:11" x14ac:dyDescent="0.3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3688000000</v>
      </c>
      <c r="J381" t="s">
        <v>181</v>
      </c>
      <c r="K381" t="s">
        <v>182</v>
      </c>
    </row>
    <row r="382" spans="1:11" x14ac:dyDescent="0.3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3672400000</v>
      </c>
      <c r="J382" t="s">
        <v>21</v>
      </c>
      <c r="K382" t="s">
        <v>175</v>
      </c>
    </row>
    <row r="383" spans="1:11" x14ac:dyDescent="0.3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3672000000</v>
      </c>
      <c r="J383" t="s">
        <v>21</v>
      </c>
      <c r="K383" t="s">
        <v>175</v>
      </c>
    </row>
    <row r="384" spans="1:11" x14ac:dyDescent="0.3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3630000000</v>
      </c>
      <c r="J384" t="s">
        <v>21</v>
      </c>
      <c r="K384" t="s">
        <v>175</v>
      </c>
    </row>
    <row r="385" spans="1:11" x14ac:dyDescent="0.3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3603000000</v>
      </c>
      <c r="J385" t="s">
        <v>21</v>
      </c>
      <c r="K385" t="s">
        <v>175</v>
      </c>
    </row>
    <row r="386" spans="1:11" x14ac:dyDescent="0.3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>
        <v>0</v>
      </c>
      <c r="I386" s="2">
        <v>3600976000</v>
      </c>
      <c r="J386" t="s">
        <v>21</v>
      </c>
      <c r="K386" t="s">
        <v>56</v>
      </c>
    </row>
    <row r="387" spans="1:11" x14ac:dyDescent="0.3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>
        <v>0</v>
      </c>
      <c r="I387" s="2">
        <v>3585000000</v>
      </c>
      <c r="J387" t="s">
        <v>21</v>
      </c>
      <c r="K387" t="s">
        <v>56</v>
      </c>
    </row>
    <row r="388" spans="1:11" x14ac:dyDescent="0.3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>
        <v>0</v>
      </c>
      <c r="I388" s="2">
        <v>3574300000</v>
      </c>
      <c r="J388" t="s">
        <v>21</v>
      </c>
      <c r="K388" t="s">
        <v>56</v>
      </c>
    </row>
    <row r="389" spans="1:11" x14ac:dyDescent="0.3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>
        <v>0</v>
      </c>
      <c r="I389" s="2">
        <v>3547000000</v>
      </c>
      <c r="J389" t="s">
        <v>21</v>
      </c>
      <c r="K389" t="s">
        <v>56</v>
      </c>
    </row>
    <row r="390" spans="1:11" x14ac:dyDescent="0.3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 s="2">
        <v>3489000000</v>
      </c>
      <c r="J390" t="s">
        <v>35</v>
      </c>
      <c r="K390" t="s">
        <v>186</v>
      </c>
    </row>
    <row r="391" spans="1:11" x14ac:dyDescent="0.3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 s="2">
        <v>3385000000</v>
      </c>
      <c r="J391" t="s">
        <v>35</v>
      </c>
      <c r="K391" t="s">
        <v>186</v>
      </c>
    </row>
    <row r="392" spans="1:11" x14ac:dyDescent="0.3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 s="2">
        <v>3319000000</v>
      </c>
      <c r="J392" t="s">
        <v>35</v>
      </c>
      <c r="K392" t="s">
        <v>186</v>
      </c>
    </row>
    <row r="393" spans="1:11" x14ac:dyDescent="0.3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 s="2">
        <v>3313644000</v>
      </c>
      <c r="J393" t="s">
        <v>35</v>
      </c>
      <c r="K393" t="s">
        <v>186</v>
      </c>
    </row>
    <row r="394" spans="1:11" x14ac:dyDescent="0.3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3292900000</v>
      </c>
      <c r="J394" t="s">
        <v>82</v>
      </c>
      <c r="K394" t="s">
        <v>143</v>
      </c>
    </row>
    <row r="395" spans="1:11" x14ac:dyDescent="0.3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3224000000</v>
      </c>
      <c r="J395" t="s">
        <v>82</v>
      </c>
      <c r="K395" t="s">
        <v>143</v>
      </c>
    </row>
    <row r="396" spans="1:11" x14ac:dyDescent="0.3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3211000000</v>
      </c>
      <c r="J396" t="s">
        <v>82</v>
      </c>
      <c r="K396" t="s">
        <v>143</v>
      </c>
    </row>
    <row r="397" spans="1:11" x14ac:dyDescent="0.3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3169703000</v>
      </c>
      <c r="J397" t="s">
        <v>82</v>
      </c>
      <c r="K397" t="s">
        <v>143</v>
      </c>
    </row>
    <row r="398" spans="1:11" x14ac:dyDescent="0.3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3144000000</v>
      </c>
      <c r="J398" t="s">
        <v>82</v>
      </c>
      <c r="K398" t="s">
        <v>83</v>
      </c>
    </row>
    <row r="399" spans="1:11" x14ac:dyDescent="0.3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3140000000</v>
      </c>
      <c r="J399" t="s">
        <v>82</v>
      </c>
      <c r="K399" t="s">
        <v>83</v>
      </c>
    </row>
    <row r="400" spans="1:11" x14ac:dyDescent="0.3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3139000000</v>
      </c>
      <c r="J400" t="s">
        <v>82</v>
      </c>
      <c r="K400" t="s">
        <v>83</v>
      </c>
    </row>
    <row r="401" spans="1:11" x14ac:dyDescent="0.3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3135000000</v>
      </c>
      <c r="J401" t="s">
        <v>82</v>
      </c>
      <c r="K401" t="s">
        <v>83</v>
      </c>
    </row>
    <row r="402" spans="1:11" x14ac:dyDescent="0.3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3132000000</v>
      </c>
      <c r="J402" t="s">
        <v>41</v>
      </c>
      <c r="K402" t="s">
        <v>44</v>
      </c>
    </row>
    <row r="403" spans="1:11" x14ac:dyDescent="0.3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3129000000</v>
      </c>
      <c r="J403" t="s">
        <v>41</v>
      </c>
      <c r="K403" t="s">
        <v>44</v>
      </c>
    </row>
    <row r="404" spans="1:11" x14ac:dyDescent="0.3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3066000000</v>
      </c>
      <c r="J404" t="s">
        <v>41</v>
      </c>
      <c r="K404" t="s">
        <v>44</v>
      </c>
    </row>
    <row r="405" spans="1:11" x14ac:dyDescent="0.3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2961000000</v>
      </c>
      <c r="J405" t="s">
        <v>41</v>
      </c>
      <c r="K405" t="s">
        <v>44</v>
      </c>
    </row>
    <row r="406" spans="1:11" x14ac:dyDescent="0.3">
      <c r="A406">
        <v>432</v>
      </c>
      <c r="B406" t="s">
        <v>190</v>
      </c>
      <c r="C406" t="s">
        <v>11</v>
      </c>
      <c r="D406">
        <v>41639</v>
      </c>
      <c r="E406">
        <v>37773000000</v>
      </c>
      <c r="F406">
        <v>20964000000</v>
      </c>
      <c r="G406">
        <v>11349000000</v>
      </c>
      <c r="H406">
        <v>0</v>
      </c>
      <c r="I406">
        <v>2958000000</v>
      </c>
      <c r="J406" t="s">
        <v>12</v>
      </c>
      <c r="K406" t="s">
        <v>13</v>
      </c>
    </row>
    <row r="407" spans="1:11" x14ac:dyDescent="0.3">
      <c r="A407">
        <v>433</v>
      </c>
      <c r="B407" t="s">
        <v>190</v>
      </c>
      <c r="C407" t="s">
        <v>14</v>
      </c>
      <c r="D407">
        <v>42004</v>
      </c>
      <c r="E407">
        <v>40362000000</v>
      </c>
      <c r="F407">
        <v>22967000000</v>
      </c>
      <c r="G407">
        <v>12702000000</v>
      </c>
      <c r="H407">
        <v>0</v>
      </c>
      <c r="I407">
        <v>2957000000</v>
      </c>
      <c r="J407" t="s">
        <v>12</v>
      </c>
      <c r="K407" t="s">
        <v>13</v>
      </c>
    </row>
    <row r="408" spans="1:11" x14ac:dyDescent="0.3">
      <c r="A408">
        <v>434</v>
      </c>
      <c r="B408" t="s">
        <v>190</v>
      </c>
      <c r="C408" t="s">
        <v>15</v>
      </c>
      <c r="D408">
        <v>42369</v>
      </c>
      <c r="E408">
        <v>40704000000</v>
      </c>
      <c r="F408">
        <v>17096000000</v>
      </c>
      <c r="G408">
        <v>13936000000</v>
      </c>
      <c r="H408">
        <v>0</v>
      </c>
      <c r="I408">
        <v>2915000000</v>
      </c>
      <c r="J408" t="s">
        <v>12</v>
      </c>
      <c r="K408" t="s">
        <v>13</v>
      </c>
    </row>
    <row r="409" spans="1:11" x14ac:dyDescent="0.3">
      <c r="A409">
        <v>435</v>
      </c>
      <c r="B409" t="s">
        <v>190</v>
      </c>
      <c r="C409" t="s">
        <v>16</v>
      </c>
      <c r="D409">
        <v>42735</v>
      </c>
      <c r="E409">
        <v>39639000000</v>
      </c>
      <c r="F409">
        <v>15940000000</v>
      </c>
      <c r="G409">
        <v>14845000000</v>
      </c>
      <c r="H409">
        <v>0</v>
      </c>
      <c r="I409">
        <v>2903000000</v>
      </c>
      <c r="J409" t="s">
        <v>12</v>
      </c>
      <c r="K409" t="s">
        <v>13</v>
      </c>
    </row>
    <row r="410" spans="1:11" x14ac:dyDescent="0.3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>
        <v>0</v>
      </c>
      <c r="I410" s="2">
        <v>2877000000</v>
      </c>
      <c r="J410" t="s">
        <v>58</v>
      </c>
      <c r="K410" t="s">
        <v>192</v>
      </c>
    </row>
    <row r="411" spans="1:11" x14ac:dyDescent="0.3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>
        <v>0</v>
      </c>
      <c r="I411" s="2">
        <v>2866000000</v>
      </c>
      <c r="J411" t="s">
        <v>58</v>
      </c>
      <c r="K411" t="s">
        <v>192</v>
      </c>
    </row>
    <row r="412" spans="1:11" x14ac:dyDescent="0.3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>
        <v>0</v>
      </c>
      <c r="I412" s="2">
        <v>2861000000</v>
      </c>
      <c r="J412" t="s">
        <v>58</v>
      </c>
      <c r="K412" t="s">
        <v>192</v>
      </c>
    </row>
    <row r="413" spans="1:11" x14ac:dyDescent="0.3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>
        <v>0</v>
      </c>
      <c r="I413" s="2">
        <v>2831000000</v>
      </c>
      <c r="J413" t="s">
        <v>58</v>
      </c>
      <c r="K413" t="s">
        <v>192</v>
      </c>
    </row>
    <row r="414" spans="1:11" x14ac:dyDescent="0.3">
      <c r="A414">
        <v>440</v>
      </c>
      <c r="B414" t="s">
        <v>193</v>
      </c>
      <c r="C414" t="s">
        <v>11</v>
      </c>
      <c r="D414">
        <v>41578</v>
      </c>
      <c r="E414">
        <v>37795400000</v>
      </c>
      <c r="F414">
        <v>25667300000</v>
      </c>
      <c r="G414">
        <v>4426100000</v>
      </c>
      <c r="H414">
        <v>0</v>
      </c>
      <c r="I414">
        <v>2811000000</v>
      </c>
      <c r="J414" t="s">
        <v>12</v>
      </c>
      <c r="K414" t="s">
        <v>126</v>
      </c>
    </row>
    <row r="415" spans="1:11" x14ac:dyDescent="0.3">
      <c r="A415">
        <v>441</v>
      </c>
      <c r="B415" t="s">
        <v>193</v>
      </c>
      <c r="C415" t="s">
        <v>14</v>
      </c>
      <c r="D415">
        <v>41943</v>
      </c>
      <c r="E415">
        <v>36066900000</v>
      </c>
      <c r="F415">
        <v>24775800000</v>
      </c>
      <c r="G415">
        <v>4377700000</v>
      </c>
      <c r="H415">
        <v>0</v>
      </c>
      <c r="I415">
        <v>2780000000</v>
      </c>
      <c r="J415" t="s">
        <v>12</v>
      </c>
      <c r="K415" t="s">
        <v>126</v>
      </c>
    </row>
    <row r="416" spans="1:11" x14ac:dyDescent="0.3">
      <c r="A416">
        <v>442</v>
      </c>
      <c r="B416" t="s">
        <v>193</v>
      </c>
      <c r="C416" t="s">
        <v>15</v>
      </c>
      <c r="D416">
        <v>42308</v>
      </c>
      <c r="E416">
        <v>28862800000</v>
      </c>
      <c r="F416">
        <v>20143200000</v>
      </c>
      <c r="G416">
        <v>3834400000</v>
      </c>
      <c r="H416">
        <v>0</v>
      </c>
      <c r="I416">
        <v>2765000000</v>
      </c>
      <c r="J416" t="s">
        <v>12</v>
      </c>
      <c r="K416" t="s">
        <v>126</v>
      </c>
    </row>
    <row r="417" spans="1:11" x14ac:dyDescent="0.3">
      <c r="A417">
        <v>443</v>
      </c>
      <c r="B417" t="s">
        <v>193</v>
      </c>
      <c r="C417" t="s">
        <v>16</v>
      </c>
      <c r="D417">
        <v>42674</v>
      </c>
      <c r="E417">
        <v>26644000000</v>
      </c>
      <c r="F417">
        <v>18248900000</v>
      </c>
      <c r="G417">
        <v>4018300000</v>
      </c>
      <c r="H417">
        <v>0</v>
      </c>
      <c r="I417">
        <v>2755000000</v>
      </c>
      <c r="J417" t="s">
        <v>12</v>
      </c>
      <c r="K417" t="s">
        <v>126</v>
      </c>
    </row>
    <row r="418" spans="1:11" x14ac:dyDescent="0.3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2687000000</v>
      </c>
      <c r="J418" t="s">
        <v>46</v>
      </c>
      <c r="K418" t="s">
        <v>99</v>
      </c>
    </row>
    <row r="419" spans="1:11" x14ac:dyDescent="0.3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2668000000</v>
      </c>
      <c r="J419" t="s">
        <v>46</v>
      </c>
      <c r="K419" t="s">
        <v>99</v>
      </c>
    </row>
    <row r="420" spans="1:11" x14ac:dyDescent="0.3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2631000000</v>
      </c>
      <c r="J420" t="s">
        <v>46</v>
      </c>
      <c r="K420" t="s">
        <v>99</v>
      </c>
    </row>
    <row r="421" spans="1:11" x14ac:dyDescent="0.3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2612000000</v>
      </c>
      <c r="J421" t="s">
        <v>46</v>
      </c>
      <c r="K421" t="s">
        <v>99</v>
      </c>
    </row>
    <row r="422" spans="1:11" x14ac:dyDescent="0.3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 s="2">
        <v>2611000000</v>
      </c>
      <c r="J422" t="s">
        <v>18</v>
      </c>
      <c r="K422" t="s">
        <v>196</v>
      </c>
    </row>
    <row r="423" spans="1:11" x14ac:dyDescent="0.3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 s="2">
        <v>2587000000</v>
      </c>
      <c r="J423" t="s">
        <v>18</v>
      </c>
      <c r="K423" t="s">
        <v>196</v>
      </c>
    </row>
    <row r="424" spans="1:11" x14ac:dyDescent="0.3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 s="2">
        <v>2551000000</v>
      </c>
      <c r="J424" t="s">
        <v>18</v>
      </c>
      <c r="K424" t="s">
        <v>196</v>
      </c>
    </row>
    <row r="425" spans="1:11" x14ac:dyDescent="0.3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 s="2">
        <v>2527000000</v>
      </c>
      <c r="J425" t="s">
        <v>18</v>
      </c>
      <c r="K425" t="s">
        <v>196</v>
      </c>
    </row>
    <row r="426" spans="1:11" x14ac:dyDescent="0.3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2500000000</v>
      </c>
      <c r="J426" t="s">
        <v>24</v>
      </c>
      <c r="K426" t="s">
        <v>198</v>
      </c>
    </row>
    <row r="427" spans="1:11" x14ac:dyDescent="0.3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2454000000</v>
      </c>
      <c r="J427" t="s">
        <v>24</v>
      </c>
      <c r="K427" t="s">
        <v>198</v>
      </c>
    </row>
    <row r="428" spans="1:11" x14ac:dyDescent="0.3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2450000000</v>
      </c>
      <c r="J428" t="s">
        <v>24</v>
      </c>
      <c r="K428" t="s">
        <v>198</v>
      </c>
    </row>
    <row r="429" spans="1:11" x14ac:dyDescent="0.3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2433000000</v>
      </c>
      <c r="J429" t="s">
        <v>24</v>
      </c>
      <c r="K429" t="s">
        <v>198</v>
      </c>
    </row>
    <row r="430" spans="1:11" x14ac:dyDescent="0.3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 s="2">
        <v>2386000000</v>
      </c>
      <c r="J430" t="s">
        <v>18</v>
      </c>
      <c r="K430" t="s">
        <v>200</v>
      </c>
    </row>
    <row r="431" spans="1:11" x14ac:dyDescent="0.3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 s="2">
        <v>2354000000</v>
      </c>
      <c r="J431" t="s">
        <v>18</v>
      </c>
      <c r="K431" t="s">
        <v>200</v>
      </c>
    </row>
    <row r="432" spans="1:11" x14ac:dyDescent="0.3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 s="2">
        <v>2314000000</v>
      </c>
      <c r="J432" t="s">
        <v>18</v>
      </c>
      <c r="K432" t="s">
        <v>200</v>
      </c>
    </row>
    <row r="433" spans="1:11" x14ac:dyDescent="0.3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 s="2">
        <v>2309000000</v>
      </c>
      <c r="J433" t="s">
        <v>18</v>
      </c>
      <c r="K433" t="s">
        <v>200</v>
      </c>
    </row>
    <row r="434" spans="1:11" x14ac:dyDescent="0.3">
      <c r="A434">
        <v>460</v>
      </c>
      <c r="B434" t="s">
        <v>201</v>
      </c>
      <c r="C434" t="s">
        <v>11</v>
      </c>
      <c r="D434">
        <v>41274</v>
      </c>
      <c r="E434">
        <v>18260400000</v>
      </c>
      <c r="F434">
        <v>8846100000</v>
      </c>
      <c r="G434">
        <v>5181200000</v>
      </c>
      <c r="H434">
        <v>0</v>
      </c>
      <c r="I434">
        <v>2288000000</v>
      </c>
      <c r="J434" t="s">
        <v>12</v>
      </c>
      <c r="K434" t="s">
        <v>163</v>
      </c>
    </row>
    <row r="435" spans="1:11" x14ac:dyDescent="0.3">
      <c r="A435">
        <v>461</v>
      </c>
      <c r="B435" t="s">
        <v>201</v>
      </c>
      <c r="C435" t="s">
        <v>14</v>
      </c>
      <c r="D435">
        <v>41639</v>
      </c>
      <c r="E435">
        <v>18283100000</v>
      </c>
      <c r="F435">
        <v>8941100000</v>
      </c>
      <c r="G435">
        <v>5117100000</v>
      </c>
      <c r="H435">
        <v>0</v>
      </c>
      <c r="I435">
        <v>2229000000</v>
      </c>
      <c r="J435" t="s">
        <v>12</v>
      </c>
      <c r="K435" t="s">
        <v>163</v>
      </c>
    </row>
    <row r="436" spans="1:11" x14ac:dyDescent="0.3">
      <c r="A436">
        <v>462</v>
      </c>
      <c r="B436" t="s">
        <v>201</v>
      </c>
      <c r="C436" t="s">
        <v>15</v>
      </c>
      <c r="D436">
        <v>42004</v>
      </c>
      <c r="E436">
        <v>19154000000</v>
      </c>
      <c r="F436">
        <v>9261400000</v>
      </c>
      <c r="G436">
        <v>5389000000</v>
      </c>
      <c r="H436">
        <v>0</v>
      </c>
      <c r="I436">
        <v>2213000000</v>
      </c>
      <c r="J436" t="s">
        <v>12</v>
      </c>
      <c r="K436" t="s">
        <v>163</v>
      </c>
    </row>
    <row r="437" spans="1:11" x14ac:dyDescent="0.3">
      <c r="A437">
        <v>463</v>
      </c>
      <c r="B437" t="s">
        <v>201</v>
      </c>
      <c r="C437" t="s">
        <v>16</v>
      </c>
      <c r="D437">
        <v>42369</v>
      </c>
      <c r="E437">
        <v>20563100000</v>
      </c>
      <c r="F437">
        <v>9800600000</v>
      </c>
      <c r="G437">
        <v>6054300000</v>
      </c>
      <c r="H437">
        <v>0</v>
      </c>
      <c r="I437">
        <v>2209000000</v>
      </c>
      <c r="J437" t="s">
        <v>12</v>
      </c>
      <c r="K437" t="s">
        <v>163</v>
      </c>
    </row>
    <row r="438" spans="1:11" x14ac:dyDescent="0.3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203</v>
      </c>
    </row>
    <row r="439" spans="1:11" x14ac:dyDescent="0.3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2163000000</v>
      </c>
      <c r="J439" t="s">
        <v>18</v>
      </c>
      <c r="K439" t="s">
        <v>203</v>
      </c>
    </row>
    <row r="440" spans="1:11" x14ac:dyDescent="0.3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2153000000</v>
      </c>
      <c r="J440" t="s">
        <v>18</v>
      </c>
      <c r="K440" t="s">
        <v>203</v>
      </c>
    </row>
    <row r="441" spans="1:11" x14ac:dyDescent="0.3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2145000000</v>
      </c>
      <c r="J441" t="s">
        <v>18</v>
      </c>
      <c r="K441" t="s">
        <v>203</v>
      </c>
    </row>
    <row r="442" spans="1:11" x14ac:dyDescent="0.3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2131000000</v>
      </c>
      <c r="J442" t="s">
        <v>18</v>
      </c>
      <c r="K442" t="s">
        <v>147</v>
      </c>
    </row>
    <row r="443" spans="1:11" x14ac:dyDescent="0.3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2129000000</v>
      </c>
      <c r="J443" t="s">
        <v>18</v>
      </c>
      <c r="K443" t="s">
        <v>147</v>
      </c>
    </row>
    <row r="444" spans="1:11" x14ac:dyDescent="0.3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2125000000</v>
      </c>
      <c r="J444" t="s">
        <v>18</v>
      </c>
      <c r="K444" t="s">
        <v>147</v>
      </c>
    </row>
    <row r="445" spans="1:11" x14ac:dyDescent="0.3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2102000000</v>
      </c>
      <c r="J445" t="s">
        <v>18</v>
      </c>
      <c r="K445" t="s">
        <v>147</v>
      </c>
    </row>
    <row r="446" spans="1:11" x14ac:dyDescent="0.3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2089000000</v>
      </c>
      <c r="J446" t="s">
        <v>18</v>
      </c>
      <c r="K446" t="s">
        <v>147</v>
      </c>
    </row>
    <row r="447" spans="1:11" x14ac:dyDescent="0.3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2084000000</v>
      </c>
      <c r="J447" t="s">
        <v>18</v>
      </c>
      <c r="K447" t="s">
        <v>147</v>
      </c>
    </row>
    <row r="448" spans="1:11" x14ac:dyDescent="0.3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2077000000</v>
      </c>
      <c r="J448" t="s">
        <v>18</v>
      </c>
      <c r="K448" t="s">
        <v>147</v>
      </c>
    </row>
    <row r="449" spans="1:11" x14ac:dyDescent="0.3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2044000000</v>
      </c>
      <c r="J449" t="s">
        <v>18</v>
      </c>
      <c r="K449" t="s">
        <v>147</v>
      </c>
    </row>
    <row r="450" spans="1:11" x14ac:dyDescent="0.3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2044000000</v>
      </c>
      <c r="J450" t="s">
        <v>18</v>
      </c>
      <c r="K450" t="s">
        <v>120</v>
      </c>
    </row>
    <row r="451" spans="1:11" x14ac:dyDescent="0.3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2040000000</v>
      </c>
      <c r="J451" t="s">
        <v>18</v>
      </c>
      <c r="K451" t="s">
        <v>120</v>
      </c>
    </row>
    <row r="452" spans="1:11" x14ac:dyDescent="0.3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2038000000</v>
      </c>
      <c r="J452" t="s">
        <v>18</v>
      </c>
      <c r="K452" t="s">
        <v>120</v>
      </c>
    </row>
    <row r="453" spans="1:11" x14ac:dyDescent="0.3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2034000000</v>
      </c>
      <c r="J453" t="s">
        <v>18</v>
      </c>
      <c r="K453" t="s">
        <v>120</v>
      </c>
    </row>
    <row r="454" spans="1:11" x14ac:dyDescent="0.3">
      <c r="A454">
        <v>480</v>
      </c>
      <c r="B454" t="s">
        <v>207</v>
      </c>
      <c r="C454" t="s">
        <v>11</v>
      </c>
      <c r="D454">
        <v>41274</v>
      </c>
      <c r="E454">
        <v>1279067000</v>
      </c>
      <c r="F454">
        <v>461898000</v>
      </c>
      <c r="G454">
        <v>68538000</v>
      </c>
      <c r="H454">
        <v>0</v>
      </c>
      <c r="I454">
        <v>2012000000</v>
      </c>
      <c r="J454" t="s">
        <v>51</v>
      </c>
      <c r="K454" t="s">
        <v>74</v>
      </c>
    </row>
    <row r="455" spans="1:11" x14ac:dyDescent="0.3">
      <c r="A455">
        <v>481</v>
      </c>
      <c r="B455" t="s">
        <v>207</v>
      </c>
      <c r="C455" t="s">
        <v>14</v>
      </c>
      <c r="D455">
        <v>41639</v>
      </c>
      <c r="E455">
        <v>1482259000</v>
      </c>
      <c r="F455">
        <v>555660000</v>
      </c>
      <c r="G455">
        <v>69323000</v>
      </c>
      <c r="H455">
        <v>0</v>
      </c>
      <c r="I455">
        <v>2009700000</v>
      </c>
      <c r="J455" t="s">
        <v>51</v>
      </c>
      <c r="K455" t="s">
        <v>74</v>
      </c>
    </row>
    <row r="456" spans="1:11" x14ac:dyDescent="0.3">
      <c r="A456">
        <v>482</v>
      </c>
      <c r="B456" t="s">
        <v>207</v>
      </c>
      <c r="C456" t="s">
        <v>15</v>
      </c>
      <c r="D456">
        <v>42004</v>
      </c>
      <c r="E456">
        <v>1616438000</v>
      </c>
      <c r="F456">
        <v>603321000</v>
      </c>
      <c r="G456">
        <v>89468000</v>
      </c>
      <c r="H456">
        <v>0</v>
      </c>
      <c r="I456">
        <v>2008000000</v>
      </c>
      <c r="J456" t="s">
        <v>51</v>
      </c>
      <c r="K456" t="s">
        <v>74</v>
      </c>
    </row>
    <row r="457" spans="1:11" x14ac:dyDescent="0.3">
      <c r="A457">
        <v>483</v>
      </c>
      <c r="B457" t="s">
        <v>207</v>
      </c>
      <c r="C457" t="s">
        <v>16</v>
      </c>
      <c r="D457">
        <v>42369</v>
      </c>
      <c r="E457">
        <v>1763336000</v>
      </c>
      <c r="F457">
        <v>651282000</v>
      </c>
      <c r="G457">
        <v>139616000</v>
      </c>
      <c r="H457">
        <v>0</v>
      </c>
      <c r="I457">
        <v>1996000000</v>
      </c>
      <c r="J457" t="s">
        <v>51</v>
      </c>
      <c r="K457" t="s">
        <v>74</v>
      </c>
    </row>
    <row r="458" spans="1:11" x14ac:dyDescent="0.3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 s="2">
        <v>1988000000</v>
      </c>
      <c r="J458" t="s">
        <v>18</v>
      </c>
      <c r="K458" t="s">
        <v>196</v>
      </c>
    </row>
    <row r="459" spans="1:11" x14ac:dyDescent="0.3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 s="2">
        <v>1966939000</v>
      </c>
      <c r="J459" t="s">
        <v>18</v>
      </c>
      <c r="K459" t="s">
        <v>196</v>
      </c>
    </row>
    <row r="460" spans="1:11" x14ac:dyDescent="0.3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 s="2">
        <v>1957025000</v>
      </c>
      <c r="J460" t="s">
        <v>18</v>
      </c>
      <c r="K460" t="s">
        <v>196</v>
      </c>
    </row>
    <row r="461" spans="1:11" x14ac:dyDescent="0.3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 s="2">
        <v>1948000000</v>
      </c>
      <c r="J461" t="s">
        <v>18</v>
      </c>
      <c r="K461" t="s">
        <v>196</v>
      </c>
    </row>
    <row r="462" spans="1:11" x14ac:dyDescent="0.3">
      <c r="A462">
        <v>488</v>
      </c>
      <c r="B462" t="s">
        <v>209</v>
      </c>
      <c r="C462" t="s">
        <v>11</v>
      </c>
      <c r="D462">
        <v>41274</v>
      </c>
      <c r="E462">
        <v>1663000000</v>
      </c>
      <c r="F462">
        <v>0</v>
      </c>
      <c r="G462">
        <v>1123200000</v>
      </c>
      <c r="H462">
        <v>0</v>
      </c>
      <c r="I462">
        <v>1945000000</v>
      </c>
      <c r="J462" t="s">
        <v>12</v>
      </c>
      <c r="K462" t="s">
        <v>210</v>
      </c>
    </row>
    <row r="463" spans="1:11" x14ac:dyDescent="0.3">
      <c r="A463">
        <v>489</v>
      </c>
      <c r="B463" t="s">
        <v>209</v>
      </c>
      <c r="C463" t="s">
        <v>14</v>
      </c>
      <c r="D463">
        <v>41639</v>
      </c>
      <c r="E463">
        <v>1558400000</v>
      </c>
      <c r="F463">
        <v>0</v>
      </c>
      <c r="G463">
        <v>1058000000</v>
      </c>
      <c r="H463">
        <v>0</v>
      </c>
      <c r="I463">
        <v>1923000000</v>
      </c>
      <c r="J463" t="s">
        <v>12</v>
      </c>
      <c r="K463" t="s">
        <v>210</v>
      </c>
    </row>
    <row r="464" spans="1:11" x14ac:dyDescent="0.3">
      <c r="A464">
        <v>490</v>
      </c>
      <c r="B464" t="s">
        <v>209</v>
      </c>
      <c r="C464" t="s">
        <v>15</v>
      </c>
      <c r="D464">
        <v>42004</v>
      </c>
      <c r="E464">
        <v>1584500000</v>
      </c>
      <c r="F464">
        <v>0</v>
      </c>
      <c r="G464">
        <v>1105700000</v>
      </c>
      <c r="H464">
        <v>0</v>
      </c>
      <c r="I464">
        <v>1919000000</v>
      </c>
      <c r="J464" t="s">
        <v>12</v>
      </c>
      <c r="K464" t="s">
        <v>210</v>
      </c>
    </row>
    <row r="465" spans="1:11" x14ac:dyDescent="0.3">
      <c r="A465">
        <v>491</v>
      </c>
      <c r="B465" t="s">
        <v>209</v>
      </c>
      <c r="C465" t="s">
        <v>16</v>
      </c>
      <c r="D465">
        <v>42369</v>
      </c>
      <c r="E465">
        <v>1637100000</v>
      </c>
      <c r="F465">
        <v>0</v>
      </c>
      <c r="G465">
        <v>1209100000</v>
      </c>
      <c r="H465">
        <v>0</v>
      </c>
      <c r="I465">
        <v>1904000000</v>
      </c>
      <c r="J465" t="s">
        <v>12</v>
      </c>
      <c r="K465" t="s">
        <v>210</v>
      </c>
    </row>
    <row r="466" spans="1:11" x14ac:dyDescent="0.3">
      <c r="A466">
        <v>492</v>
      </c>
      <c r="B466" t="s">
        <v>211</v>
      </c>
      <c r="C466" t="s">
        <v>11</v>
      </c>
      <c r="D466">
        <v>41639</v>
      </c>
      <c r="E466">
        <v>7155096000</v>
      </c>
      <c r="F466">
        <v>4376505000</v>
      </c>
      <c r="G466">
        <v>1616921000</v>
      </c>
      <c r="H466">
        <v>0</v>
      </c>
      <c r="I466">
        <v>1904000000</v>
      </c>
      <c r="J466" t="s">
        <v>12</v>
      </c>
      <c r="K466" t="s">
        <v>156</v>
      </c>
    </row>
    <row r="467" spans="1:11" x14ac:dyDescent="0.3">
      <c r="A467">
        <v>493</v>
      </c>
      <c r="B467" t="s">
        <v>211</v>
      </c>
      <c r="C467" t="s">
        <v>14</v>
      </c>
      <c r="D467">
        <v>42004</v>
      </c>
      <c r="E467">
        <v>7752728000</v>
      </c>
      <c r="F467">
        <v>4778479000</v>
      </c>
      <c r="G467">
        <v>1758765000</v>
      </c>
      <c r="H467">
        <v>0</v>
      </c>
      <c r="I467">
        <v>1902000000</v>
      </c>
      <c r="J467" t="s">
        <v>12</v>
      </c>
      <c r="K467" t="s">
        <v>156</v>
      </c>
    </row>
    <row r="468" spans="1:11" x14ac:dyDescent="0.3">
      <c r="A468">
        <v>494</v>
      </c>
      <c r="B468" t="s">
        <v>211</v>
      </c>
      <c r="C468" t="s">
        <v>15</v>
      </c>
      <c r="D468">
        <v>42369</v>
      </c>
      <c r="E468">
        <v>6956311000</v>
      </c>
      <c r="F468">
        <v>4388167000</v>
      </c>
      <c r="G468">
        <v>1647382000</v>
      </c>
      <c r="H468">
        <v>0</v>
      </c>
      <c r="I468">
        <v>1901000000</v>
      </c>
      <c r="J468" t="s">
        <v>12</v>
      </c>
      <c r="K468" t="s">
        <v>156</v>
      </c>
    </row>
    <row r="469" spans="1:11" x14ac:dyDescent="0.3">
      <c r="A469">
        <v>495</v>
      </c>
      <c r="B469" t="s">
        <v>211</v>
      </c>
      <c r="C469" t="s">
        <v>16</v>
      </c>
      <c r="D469">
        <v>42735</v>
      </c>
      <c r="E469">
        <v>6794342000</v>
      </c>
      <c r="F469">
        <v>4322373000</v>
      </c>
      <c r="G469">
        <v>1757523000</v>
      </c>
      <c r="H469">
        <v>0</v>
      </c>
      <c r="I469">
        <v>1897600000</v>
      </c>
      <c r="J469" t="s">
        <v>12</v>
      </c>
      <c r="K469" t="s">
        <v>156</v>
      </c>
    </row>
    <row r="470" spans="1:11" x14ac:dyDescent="0.3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2674000000</v>
      </c>
      <c r="I470" s="2">
        <v>1873000000</v>
      </c>
      <c r="J470" t="s">
        <v>35</v>
      </c>
      <c r="K470" t="s">
        <v>213</v>
      </c>
    </row>
    <row r="471" spans="1:11" x14ac:dyDescent="0.3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1867000000</v>
      </c>
      <c r="J471" t="s">
        <v>35</v>
      </c>
      <c r="K471" t="s">
        <v>213</v>
      </c>
    </row>
    <row r="472" spans="1:11" x14ac:dyDescent="0.3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1858000000</v>
      </c>
      <c r="J472" t="s">
        <v>35</v>
      </c>
      <c r="K472" t="s">
        <v>213</v>
      </c>
    </row>
    <row r="473" spans="1:11" x14ac:dyDescent="0.3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1854000000</v>
      </c>
      <c r="J473" t="s">
        <v>35</v>
      </c>
      <c r="K473" t="s">
        <v>213</v>
      </c>
    </row>
    <row r="474" spans="1:11" x14ac:dyDescent="0.3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1842000000</v>
      </c>
      <c r="J474" t="s">
        <v>18</v>
      </c>
      <c r="K474" t="s">
        <v>154</v>
      </c>
    </row>
    <row r="475" spans="1:11" x14ac:dyDescent="0.3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1836000000</v>
      </c>
      <c r="J475" t="s">
        <v>18</v>
      </c>
      <c r="K475" t="s">
        <v>154</v>
      </c>
    </row>
    <row r="476" spans="1:11" x14ac:dyDescent="0.3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1835000000</v>
      </c>
      <c r="J476" t="s">
        <v>18</v>
      </c>
      <c r="K476" t="s">
        <v>154</v>
      </c>
    </row>
    <row r="477" spans="1:11" x14ac:dyDescent="0.3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1832000000</v>
      </c>
      <c r="J477" t="s">
        <v>18</v>
      </c>
      <c r="K477" t="s">
        <v>154</v>
      </c>
    </row>
    <row r="478" spans="1:11" x14ac:dyDescent="0.3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1820000000</v>
      </c>
      <c r="J478" t="s">
        <v>41</v>
      </c>
      <c r="K478" t="s">
        <v>44</v>
      </c>
    </row>
    <row r="479" spans="1:11" x14ac:dyDescent="0.3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1819000000</v>
      </c>
      <c r="J479" t="s">
        <v>41</v>
      </c>
      <c r="K479" t="s">
        <v>44</v>
      </c>
    </row>
    <row r="480" spans="1:11" x14ac:dyDescent="0.3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1806000000</v>
      </c>
      <c r="J480" t="s">
        <v>41</v>
      </c>
      <c r="K480" t="s">
        <v>44</v>
      </c>
    </row>
    <row r="481" spans="1:11" x14ac:dyDescent="0.3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1792000000</v>
      </c>
      <c r="J481" t="s">
        <v>41</v>
      </c>
      <c r="K481" t="s">
        <v>44</v>
      </c>
    </row>
    <row r="482" spans="1:11" x14ac:dyDescent="0.3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1787000000</v>
      </c>
      <c r="J482" t="s">
        <v>24</v>
      </c>
      <c r="K482" t="s">
        <v>198</v>
      </c>
    </row>
    <row r="483" spans="1:11" x14ac:dyDescent="0.3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1782000000</v>
      </c>
      <c r="J483" t="s">
        <v>24</v>
      </c>
      <c r="K483" t="s">
        <v>198</v>
      </c>
    </row>
    <row r="484" spans="1:11" x14ac:dyDescent="0.3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1777000000</v>
      </c>
      <c r="J484" t="s">
        <v>24</v>
      </c>
      <c r="K484" t="s">
        <v>198</v>
      </c>
    </row>
    <row r="485" spans="1:11" x14ac:dyDescent="0.3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1771000000</v>
      </c>
      <c r="J485" t="s">
        <v>24</v>
      </c>
      <c r="K485" t="s">
        <v>198</v>
      </c>
    </row>
    <row r="486" spans="1:11" x14ac:dyDescent="0.3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1759000000</v>
      </c>
      <c r="J486" t="s">
        <v>82</v>
      </c>
      <c r="K486" t="s">
        <v>83</v>
      </c>
    </row>
    <row r="487" spans="1:11" x14ac:dyDescent="0.3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1753000000</v>
      </c>
      <c r="J487" t="s">
        <v>82</v>
      </c>
      <c r="K487" t="s">
        <v>83</v>
      </c>
    </row>
    <row r="488" spans="1:11" x14ac:dyDescent="0.3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1741000000</v>
      </c>
      <c r="J488" t="s">
        <v>82</v>
      </c>
      <c r="K488" t="s">
        <v>83</v>
      </c>
    </row>
    <row r="489" spans="1:11" x14ac:dyDescent="0.3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1738000000</v>
      </c>
      <c r="J489" t="s">
        <v>82</v>
      </c>
      <c r="K489" t="s">
        <v>83</v>
      </c>
    </row>
    <row r="490" spans="1:11" x14ac:dyDescent="0.3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>
        <v>0</v>
      </c>
      <c r="I490" s="2">
        <v>1738000000</v>
      </c>
      <c r="J490" t="s">
        <v>21</v>
      </c>
      <c r="K490" t="s">
        <v>92</v>
      </c>
    </row>
    <row r="491" spans="1:11" x14ac:dyDescent="0.3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>
        <v>0</v>
      </c>
      <c r="I491" s="2">
        <v>1720000000</v>
      </c>
      <c r="J491" t="s">
        <v>21</v>
      </c>
      <c r="K491" t="s">
        <v>92</v>
      </c>
    </row>
    <row r="492" spans="1:11" x14ac:dyDescent="0.3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>
        <v>0</v>
      </c>
      <c r="I492" s="2">
        <v>1720000000</v>
      </c>
      <c r="J492" t="s">
        <v>21</v>
      </c>
      <c r="K492" t="s">
        <v>92</v>
      </c>
    </row>
    <row r="493" spans="1:11" x14ac:dyDescent="0.3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>
        <v>0</v>
      </c>
      <c r="I493" s="2">
        <v>1712500000</v>
      </c>
      <c r="J493" t="s">
        <v>21</v>
      </c>
      <c r="K493" t="s">
        <v>92</v>
      </c>
    </row>
    <row r="494" spans="1:11" x14ac:dyDescent="0.3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>
        <v>0</v>
      </c>
      <c r="I494" s="2">
        <v>1712000000</v>
      </c>
      <c r="J494" t="s">
        <v>21</v>
      </c>
      <c r="K494" t="s">
        <v>56</v>
      </c>
    </row>
    <row r="495" spans="1:11" x14ac:dyDescent="0.3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>
        <v>0</v>
      </c>
      <c r="I495" s="2">
        <v>1703000000</v>
      </c>
      <c r="J495" t="s">
        <v>21</v>
      </c>
      <c r="K495" t="s">
        <v>56</v>
      </c>
    </row>
    <row r="496" spans="1:11" x14ac:dyDescent="0.3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>
        <v>0</v>
      </c>
      <c r="I496" s="2">
        <v>1690000000</v>
      </c>
      <c r="J496" t="s">
        <v>21</v>
      </c>
      <c r="K496" t="s">
        <v>56</v>
      </c>
    </row>
    <row r="497" spans="1:11" x14ac:dyDescent="0.3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>
        <v>0</v>
      </c>
      <c r="I497" s="2">
        <v>1690000000</v>
      </c>
      <c r="J497" t="s">
        <v>21</v>
      </c>
      <c r="K497" t="s">
        <v>56</v>
      </c>
    </row>
    <row r="498" spans="1:11" x14ac:dyDescent="0.3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 s="2">
        <v>1689000000</v>
      </c>
      <c r="J498" t="s">
        <v>58</v>
      </c>
      <c r="K498" t="s">
        <v>59</v>
      </c>
    </row>
    <row r="499" spans="1:11" x14ac:dyDescent="0.3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 s="2">
        <v>1679000000</v>
      </c>
      <c r="J499" t="s">
        <v>58</v>
      </c>
      <c r="K499" t="s">
        <v>59</v>
      </c>
    </row>
    <row r="500" spans="1:11" x14ac:dyDescent="0.3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 s="2">
        <v>1679000000</v>
      </c>
      <c r="J500" t="s">
        <v>58</v>
      </c>
      <c r="K500" t="s">
        <v>59</v>
      </c>
    </row>
    <row r="501" spans="1:11" x14ac:dyDescent="0.3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 s="2">
        <v>1668489000</v>
      </c>
      <c r="J501" t="s">
        <v>58</v>
      </c>
      <c r="K501" t="s">
        <v>59</v>
      </c>
    </row>
    <row r="502" spans="1:11" x14ac:dyDescent="0.3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1658000000</v>
      </c>
      <c r="J502" t="s">
        <v>41</v>
      </c>
      <c r="K502" t="s">
        <v>44</v>
      </c>
    </row>
    <row r="503" spans="1:11" x14ac:dyDescent="0.3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1652000000</v>
      </c>
      <c r="J503" t="s">
        <v>41</v>
      </c>
      <c r="K503" t="s">
        <v>44</v>
      </c>
    </row>
    <row r="504" spans="1:11" x14ac:dyDescent="0.3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1646000000</v>
      </c>
      <c r="J504" t="s">
        <v>41</v>
      </c>
      <c r="K504" t="s">
        <v>44</v>
      </c>
    </row>
    <row r="505" spans="1:11" x14ac:dyDescent="0.3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1640000000</v>
      </c>
      <c r="J505" t="s">
        <v>41</v>
      </c>
      <c r="K505" t="s">
        <v>44</v>
      </c>
    </row>
    <row r="506" spans="1:11" x14ac:dyDescent="0.3">
      <c r="A506">
        <v>532</v>
      </c>
      <c r="B506" t="s">
        <v>222</v>
      </c>
      <c r="C506" t="s">
        <v>11</v>
      </c>
      <c r="D506">
        <v>41274</v>
      </c>
      <c r="E506">
        <v>2073000000</v>
      </c>
      <c r="F506">
        <v>759500000</v>
      </c>
      <c r="G506">
        <v>673500000</v>
      </c>
      <c r="H506">
        <v>0</v>
      </c>
      <c r="I506">
        <v>1637000000</v>
      </c>
      <c r="J506" t="s">
        <v>12</v>
      </c>
      <c r="K506" t="s">
        <v>210</v>
      </c>
    </row>
    <row r="507" spans="1:11" x14ac:dyDescent="0.3">
      <c r="A507">
        <v>533</v>
      </c>
      <c r="B507" t="s">
        <v>222</v>
      </c>
      <c r="C507" t="s">
        <v>14</v>
      </c>
      <c r="D507">
        <v>41639</v>
      </c>
      <c r="E507">
        <v>2303900000</v>
      </c>
      <c r="F507">
        <v>787300000</v>
      </c>
      <c r="G507">
        <v>715800000</v>
      </c>
      <c r="H507">
        <v>0</v>
      </c>
      <c r="I507">
        <v>1627000000</v>
      </c>
      <c r="J507" t="s">
        <v>12</v>
      </c>
      <c r="K507" t="s">
        <v>210</v>
      </c>
    </row>
    <row r="508" spans="1:11" x14ac:dyDescent="0.3">
      <c r="A508">
        <v>534</v>
      </c>
      <c r="B508" t="s">
        <v>222</v>
      </c>
      <c r="C508" t="s">
        <v>15</v>
      </c>
      <c r="D508">
        <v>42004</v>
      </c>
      <c r="E508">
        <v>2436400000</v>
      </c>
      <c r="F508">
        <v>844700000</v>
      </c>
      <c r="G508">
        <v>751700000</v>
      </c>
      <c r="H508">
        <v>0</v>
      </c>
      <c r="I508">
        <v>1626000000</v>
      </c>
      <c r="J508" t="s">
        <v>12</v>
      </c>
      <c r="K508" t="s">
        <v>210</v>
      </c>
    </row>
    <row r="509" spans="1:11" x14ac:dyDescent="0.3">
      <c r="A509">
        <v>535</v>
      </c>
      <c r="B509" t="s">
        <v>222</v>
      </c>
      <c r="C509" t="s">
        <v>16</v>
      </c>
      <c r="D509">
        <v>42369</v>
      </c>
      <c r="E509">
        <v>2663600000</v>
      </c>
      <c r="F509">
        <v>887400000</v>
      </c>
      <c r="G509">
        <v>884300000</v>
      </c>
      <c r="H509">
        <v>0</v>
      </c>
      <c r="I509">
        <v>1622000000</v>
      </c>
      <c r="J509" t="s">
        <v>12</v>
      </c>
      <c r="K509" t="s">
        <v>210</v>
      </c>
    </row>
    <row r="510" spans="1:11" x14ac:dyDescent="0.3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1602390000</v>
      </c>
      <c r="J510" t="s">
        <v>41</v>
      </c>
      <c r="K510" t="s">
        <v>44</v>
      </c>
    </row>
    <row r="511" spans="1:11" x14ac:dyDescent="0.3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1590000000</v>
      </c>
      <c r="J511" t="s">
        <v>41</v>
      </c>
      <c r="K511" t="s">
        <v>44</v>
      </c>
    </row>
    <row r="512" spans="1:11" x14ac:dyDescent="0.3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1568000000</v>
      </c>
      <c r="J512" t="s">
        <v>41</v>
      </c>
      <c r="K512" t="s">
        <v>44</v>
      </c>
    </row>
    <row r="513" spans="1:11" x14ac:dyDescent="0.3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1568000000</v>
      </c>
      <c r="J513" t="s">
        <v>41</v>
      </c>
      <c r="K513" t="s">
        <v>44</v>
      </c>
    </row>
    <row r="514" spans="1:11" x14ac:dyDescent="0.3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 s="2">
        <v>1562000000</v>
      </c>
      <c r="J514" t="s">
        <v>35</v>
      </c>
      <c r="K514" t="s">
        <v>169</v>
      </c>
    </row>
    <row r="515" spans="1:11" x14ac:dyDescent="0.3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 s="2">
        <v>1550000000</v>
      </c>
      <c r="J515" t="s">
        <v>35</v>
      </c>
      <c r="K515" t="s">
        <v>169</v>
      </c>
    </row>
    <row r="516" spans="1:11" x14ac:dyDescent="0.3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 s="2">
        <v>1549000000</v>
      </c>
      <c r="J516" t="s">
        <v>35</v>
      </c>
      <c r="K516" t="s">
        <v>169</v>
      </c>
    </row>
    <row r="517" spans="1:11" x14ac:dyDescent="0.3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 s="2">
        <v>1531000000</v>
      </c>
      <c r="J517" t="s">
        <v>35</v>
      </c>
      <c r="K517" t="s">
        <v>169</v>
      </c>
    </row>
    <row r="518" spans="1:11" x14ac:dyDescent="0.3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>
        <v>0</v>
      </c>
      <c r="I518" s="2">
        <v>1523000000</v>
      </c>
      <c r="J518" t="s">
        <v>58</v>
      </c>
      <c r="K518" t="s">
        <v>192</v>
      </c>
    </row>
    <row r="519" spans="1:11" x14ac:dyDescent="0.3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>
        <v>0</v>
      </c>
      <c r="I519" s="2">
        <v>1522000000</v>
      </c>
      <c r="J519" t="s">
        <v>58</v>
      </c>
      <c r="K519" t="s">
        <v>192</v>
      </c>
    </row>
    <row r="520" spans="1:11" x14ac:dyDescent="0.3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>
        <v>0</v>
      </c>
      <c r="I520" s="2">
        <v>1518000000</v>
      </c>
      <c r="J520" t="s">
        <v>58</v>
      </c>
      <c r="K520" t="s">
        <v>192</v>
      </c>
    </row>
    <row r="521" spans="1:11" x14ac:dyDescent="0.3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>
        <v>0</v>
      </c>
      <c r="I521" s="2">
        <v>1512000000</v>
      </c>
      <c r="J521" t="s">
        <v>58</v>
      </c>
      <c r="K521" t="s">
        <v>192</v>
      </c>
    </row>
    <row r="522" spans="1:11" x14ac:dyDescent="0.3">
      <c r="A522">
        <v>548</v>
      </c>
      <c r="B522" t="s">
        <v>226</v>
      </c>
      <c r="C522" t="s">
        <v>11</v>
      </c>
      <c r="D522">
        <v>41547</v>
      </c>
      <c r="E522">
        <v>24669000000</v>
      </c>
      <c r="F522">
        <v>14717000000</v>
      </c>
      <c r="G522">
        <v>6010000000</v>
      </c>
      <c r="H522">
        <v>0</v>
      </c>
      <c r="I522">
        <v>1485558000</v>
      </c>
      <c r="J522" t="s">
        <v>12</v>
      </c>
      <c r="K522" t="s">
        <v>163</v>
      </c>
    </row>
    <row r="523" spans="1:11" x14ac:dyDescent="0.3">
      <c r="A523">
        <v>549</v>
      </c>
      <c r="B523" t="s">
        <v>226</v>
      </c>
      <c r="C523" t="s">
        <v>14</v>
      </c>
      <c r="D523">
        <v>41912</v>
      </c>
      <c r="E523">
        <v>17733000000</v>
      </c>
      <c r="F523">
        <v>9971000000</v>
      </c>
      <c r="G523">
        <v>4375000000</v>
      </c>
      <c r="H523">
        <v>0</v>
      </c>
      <c r="I523">
        <v>1485000000</v>
      </c>
      <c r="J523" t="s">
        <v>12</v>
      </c>
      <c r="K523" t="s">
        <v>163</v>
      </c>
    </row>
    <row r="524" spans="1:11" x14ac:dyDescent="0.3">
      <c r="A524">
        <v>550</v>
      </c>
      <c r="B524" t="s">
        <v>226</v>
      </c>
      <c r="C524" t="s">
        <v>15</v>
      </c>
      <c r="D524">
        <v>42277</v>
      </c>
      <c r="E524">
        <v>16249000000</v>
      </c>
      <c r="F524">
        <v>9241000000</v>
      </c>
      <c r="G524">
        <v>4065000000</v>
      </c>
      <c r="H524">
        <v>0</v>
      </c>
      <c r="I524">
        <v>1484000000</v>
      </c>
      <c r="J524" t="s">
        <v>12</v>
      </c>
      <c r="K524" t="s">
        <v>163</v>
      </c>
    </row>
    <row r="525" spans="1:11" x14ac:dyDescent="0.3">
      <c r="A525">
        <v>551</v>
      </c>
      <c r="B525" t="s">
        <v>226</v>
      </c>
      <c r="C525" t="s">
        <v>16</v>
      </c>
      <c r="D525">
        <v>42643</v>
      </c>
      <c r="E525">
        <v>14522000000</v>
      </c>
      <c r="F525">
        <v>8260000000</v>
      </c>
      <c r="G525">
        <v>3758000000</v>
      </c>
      <c r="H525">
        <v>0</v>
      </c>
      <c r="I525">
        <v>1473000000</v>
      </c>
      <c r="J525" t="s">
        <v>12</v>
      </c>
      <c r="K525" t="s">
        <v>163</v>
      </c>
    </row>
    <row r="526" spans="1:11" x14ac:dyDescent="0.3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1470287000</v>
      </c>
      <c r="J526" t="s">
        <v>82</v>
      </c>
      <c r="K526" t="s">
        <v>83</v>
      </c>
    </row>
    <row r="527" spans="1:11" x14ac:dyDescent="0.3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1462000000</v>
      </c>
      <c r="J527" t="s">
        <v>82</v>
      </c>
      <c r="K527" t="s">
        <v>83</v>
      </c>
    </row>
    <row r="528" spans="1:11" x14ac:dyDescent="0.3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197000000</v>
      </c>
      <c r="I528" s="2">
        <v>1460000000</v>
      </c>
      <c r="J528" t="s">
        <v>82</v>
      </c>
      <c r="K528" t="s">
        <v>83</v>
      </c>
    </row>
    <row r="529" spans="1:11" x14ac:dyDescent="0.3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1443000000</v>
      </c>
      <c r="J529" t="s">
        <v>82</v>
      </c>
      <c r="K529" t="s">
        <v>83</v>
      </c>
    </row>
    <row r="530" spans="1:11" x14ac:dyDescent="0.3">
      <c r="A530">
        <v>556</v>
      </c>
      <c r="B530" t="s">
        <v>228</v>
      </c>
      <c r="C530" t="s">
        <v>11</v>
      </c>
      <c r="D530">
        <v>41274</v>
      </c>
      <c r="E530">
        <v>1887376000</v>
      </c>
      <c r="F530">
        <v>944617000</v>
      </c>
      <c r="G530">
        <v>531180000</v>
      </c>
      <c r="H530">
        <v>0</v>
      </c>
      <c r="I530">
        <v>1441000000</v>
      </c>
      <c r="J530" t="s">
        <v>51</v>
      </c>
      <c r="K530" t="s">
        <v>52</v>
      </c>
    </row>
    <row r="531" spans="1:11" x14ac:dyDescent="0.3">
      <c r="A531">
        <v>557</v>
      </c>
      <c r="B531" t="s">
        <v>228</v>
      </c>
      <c r="C531" t="s">
        <v>14</v>
      </c>
      <c r="D531">
        <v>41639</v>
      </c>
      <c r="E531">
        <v>2152766000</v>
      </c>
      <c r="F531">
        <v>1064403000</v>
      </c>
      <c r="G531">
        <v>621413000</v>
      </c>
      <c r="H531">
        <v>192000000</v>
      </c>
      <c r="I531">
        <v>1421000000</v>
      </c>
      <c r="J531" t="s">
        <v>51</v>
      </c>
      <c r="K531" t="s">
        <v>52</v>
      </c>
    </row>
    <row r="532" spans="1:11" x14ac:dyDescent="0.3">
      <c r="A532">
        <v>558</v>
      </c>
      <c r="B532" t="s">
        <v>228</v>
      </c>
      <c r="C532" t="s">
        <v>15</v>
      </c>
      <c r="D532">
        <v>42004</v>
      </c>
      <c r="E532">
        <v>2443776000</v>
      </c>
      <c r="F532">
        <v>1197885000</v>
      </c>
      <c r="G532">
        <v>734119000</v>
      </c>
      <c r="H532">
        <v>0</v>
      </c>
      <c r="I532">
        <v>1406000000</v>
      </c>
      <c r="J532" t="s">
        <v>51</v>
      </c>
      <c r="K532" t="s">
        <v>52</v>
      </c>
    </row>
    <row r="533" spans="1:11" x14ac:dyDescent="0.3">
      <c r="A533">
        <v>559</v>
      </c>
      <c r="B533" t="s">
        <v>228</v>
      </c>
      <c r="C533" t="s">
        <v>16</v>
      </c>
      <c r="D533">
        <v>42369</v>
      </c>
      <c r="E533">
        <v>2725867000</v>
      </c>
      <c r="F533">
        <v>1291506000</v>
      </c>
      <c r="G533">
        <v>825296000</v>
      </c>
      <c r="H533">
        <v>0</v>
      </c>
      <c r="I533">
        <v>1406000000</v>
      </c>
      <c r="J533" t="s">
        <v>51</v>
      </c>
      <c r="K533" t="s">
        <v>52</v>
      </c>
    </row>
    <row r="534" spans="1:11" x14ac:dyDescent="0.3">
      <c r="A534">
        <v>560</v>
      </c>
      <c r="B534" t="s">
        <v>229</v>
      </c>
      <c r="C534" t="s">
        <v>11</v>
      </c>
      <c r="D534">
        <v>41274</v>
      </c>
      <c r="E534">
        <v>1747502000</v>
      </c>
      <c r="F534">
        <v>625507000</v>
      </c>
      <c r="G534">
        <v>47233000</v>
      </c>
      <c r="H534">
        <v>0</v>
      </c>
      <c r="I534">
        <v>1402573000</v>
      </c>
      <c r="J534" t="s">
        <v>51</v>
      </c>
      <c r="K534" t="s">
        <v>52</v>
      </c>
    </row>
    <row r="535" spans="1:11" x14ac:dyDescent="0.3">
      <c r="A535">
        <v>561</v>
      </c>
      <c r="B535" t="s">
        <v>229</v>
      </c>
      <c r="C535" t="s">
        <v>14</v>
      </c>
      <c r="D535">
        <v>41639</v>
      </c>
      <c r="E535">
        <v>2387702000</v>
      </c>
      <c r="F535">
        <v>834228000</v>
      </c>
      <c r="G535">
        <v>62179000</v>
      </c>
      <c r="H535">
        <v>0</v>
      </c>
      <c r="I535">
        <v>1395000000</v>
      </c>
      <c r="J535" t="s">
        <v>51</v>
      </c>
      <c r="K535" t="s">
        <v>52</v>
      </c>
    </row>
    <row r="536" spans="1:11" x14ac:dyDescent="0.3">
      <c r="A536">
        <v>562</v>
      </c>
      <c r="B536" t="s">
        <v>229</v>
      </c>
      <c r="C536" t="s">
        <v>15</v>
      </c>
      <c r="D536">
        <v>42004</v>
      </c>
      <c r="E536">
        <v>2614748000</v>
      </c>
      <c r="F536">
        <v>883564000</v>
      </c>
      <c r="G536">
        <v>50948000</v>
      </c>
      <c r="H536">
        <v>3135000000</v>
      </c>
      <c r="I536">
        <v>1373000000</v>
      </c>
      <c r="J536" t="s">
        <v>51</v>
      </c>
      <c r="K536" t="s">
        <v>52</v>
      </c>
    </row>
    <row r="537" spans="1:11" x14ac:dyDescent="0.3">
      <c r="A537">
        <v>563</v>
      </c>
      <c r="B537" t="s">
        <v>229</v>
      </c>
      <c r="C537" t="s">
        <v>16</v>
      </c>
      <c r="D537">
        <v>42369</v>
      </c>
      <c r="E537">
        <v>2744965000</v>
      </c>
      <c r="F537">
        <v>905168000</v>
      </c>
      <c r="G537">
        <v>65082000</v>
      </c>
      <c r="H537">
        <v>218000000</v>
      </c>
      <c r="I537">
        <v>1371000000</v>
      </c>
      <c r="J537" t="s">
        <v>51</v>
      </c>
      <c r="K537" t="s">
        <v>52</v>
      </c>
    </row>
    <row r="538" spans="1:11" x14ac:dyDescent="0.3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1364000000</v>
      </c>
      <c r="J538" t="s">
        <v>82</v>
      </c>
      <c r="K538" t="s">
        <v>83</v>
      </c>
    </row>
    <row r="539" spans="1:11" x14ac:dyDescent="0.3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469000000</v>
      </c>
      <c r="I539" s="2">
        <v>1362000000</v>
      </c>
      <c r="J539" t="s">
        <v>82</v>
      </c>
      <c r="K539" t="s">
        <v>83</v>
      </c>
    </row>
    <row r="540" spans="1:11" x14ac:dyDescent="0.3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1351314000</v>
      </c>
      <c r="J540" t="s">
        <v>82</v>
      </c>
      <c r="K540" t="s">
        <v>83</v>
      </c>
    </row>
    <row r="541" spans="1:11" x14ac:dyDescent="0.3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1341315000</v>
      </c>
      <c r="J541" t="s">
        <v>82</v>
      </c>
      <c r="K541" t="s">
        <v>83</v>
      </c>
    </row>
    <row r="542" spans="1:11" x14ac:dyDescent="0.3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1337276000</v>
      </c>
      <c r="J542" t="s">
        <v>41</v>
      </c>
      <c r="K542" t="s">
        <v>42</v>
      </c>
    </row>
    <row r="543" spans="1:11" x14ac:dyDescent="0.3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1333000000</v>
      </c>
      <c r="J543" t="s">
        <v>41</v>
      </c>
      <c r="K543" t="s">
        <v>42</v>
      </c>
    </row>
    <row r="544" spans="1:11" x14ac:dyDescent="0.3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1326000000</v>
      </c>
      <c r="J544" t="s">
        <v>41</v>
      </c>
      <c r="K544" t="s">
        <v>42</v>
      </c>
    </row>
    <row r="545" spans="1:11" x14ac:dyDescent="0.3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1320000000</v>
      </c>
      <c r="J545" t="s">
        <v>41</v>
      </c>
      <c r="K545" t="s">
        <v>42</v>
      </c>
    </row>
    <row r="546" spans="1:11" x14ac:dyDescent="0.3">
      <c r="A546">
        <v>572</v>
      </c>
      <c r="B546" t="s">
        <v>232</v>
      </c>
      <c r="C546" t="s">
        <v>11</v>
      </c>
      <c r="D546">
        <v>41274</v>
      </c>
      <c r="E546">
        <v>535153000</v>
      </c>
      <c r="F546">
        <v>172167000</v>
      </c>
      <c r="G546">
        <v>24573000</v>
      </c>
      <c r="H546">
        <v>0</v>
      </c>
      <c r="I546">
        <v>1318638000</v>
      </c>
      <c r="J546" t="s">
        <v>51</v>
      </c>
      <c r="K546" t="s">
        <v>233</v>
      </c>
    </row>
    <row r="547" spans="1:11" x14ac:dyDescent="0.3">
      <c r="A547">
        <v>573</v>
      </c>
      <c r="B547" t="s">
        <v>232</v>
      </c>
      <c r="C547" t="s">
        <v>14</v>
      </c>
      <c r="D547">
        <v>41639</v>
      </c>
      <c r="E547">
        <v>610590000</v>
      </c>
      <c r="F547">
        <v>197336000</v>
      </c>
      <c r="G547">
        <v>26684000</v>
      </c>
      <c r="H547">
        <v>0</v>
      </c>
      <c r="I547">
        <v>1301000000</v>
      </c>
      <c r="J547" t="s">
        <v>51</v>
      </c>
      <c r="K547" t="s">
        <v>233</v>
      </c>
    </row>
    <row r="548" spans="1:11" x14ac:dyDescent="0.3">
      <c r="A548">
        <v>574</v>
      </c>
      <c r="B548" t="s">
        <v>232</v>
      </c>
      <c r="C548" t="s">
        <v>15</v>
      </c>
      <c r="D548">
        <v>42004</v>
      </c>
      <c r="E548">
        <v>970938000</v>
      </c>
      <c r="F548">
        <v>312546000</v>
      </c>
      <c r="G548">
        <v>40878000</v>
      </c>
      <c r="H548">
        <v>0</v>
      </c>
      <c r="I548">
        <v>1301000000</v>
      </c>
      <c r="J548" t="s">
        <v>51</v>
      </c>
      <c r="K548" t="s">
        <v>233</v>
      </c>
    </row>
    <row r="549" spans="1:11" x14ac:dyDescent="0.3">
      <c r="A549">
        <v>575</v>
      </c>
      <c r="B549" t="s">
        <v>232</v>
      </c>
      <c r="C549" t="s">
        <v>16</v>
      </c>
      <c r="D549">
        <v>42369</v>
      </c>
      <c r="E549">
        <v>1194407000</v>
      </c>
      <c r="F549">
        <v>363508000</v>
      </c>
      <c r="G549">
        <v>40090000</v>
      </c>
      <c r="H549">
        <v>0</v>
      </c>
      <c r="I549">
        <v>1295700000</v>
      </c>
      <c r="J549" t="s">
        <v>51</v>
      </c>
      <c r="K549" t="s">
        <v>233</v>
      </c>
    </row>
    <row r="550" spans="1:11" x14ac:dyDescent="0.3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1295000000</v>
      </c>
      <c r="J550" t="s">
        <v>46</v>
      </c>
      <c r="K550" t="s">
        <v>235</v>
      </c>
    </row>
    <row r="551" spans="1:11" x14ac:dyDescent="0.3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1294000000</v>
      </c>
      <c r="J551" t="s">
        <v>46</v>
      </c>
      <c r="K551" t="s">
        <v>235</v>
      </c>
    </row>
    <row r="552" spans="1:11" x14ac:dyDescent="0.3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1292000000</v>
      </c>
      <c r="J552" t="s">
        <v>46</v>
      </c>
      <c r="K552" t="s">
        <v>235</v>
      </c>
    </row>
    <row r="553" spans="1:11" x14ac:dyDescent="0.3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1292000000</v>
      </c>
      <c r="J553" t="s">
        <v>46</v>
      </c>
      <c r="K553" t="s">
        <v>235</v>
      </c>
    </row>
    <row r="554" spans="1:11" x14ac:dyDescent="0.3">
      <c r="A554">
        <v>580</v>
      </c>
      <c r="B554" t="s">
        <v>236</v>
      </c>
      <c r="C554" t="s">
        <v>11</v>
      </c>
      <c r="D554">
        <v>41274</v>
      </c>
      <c r="E554">
        <v>16311000000</v>
      </c>
      <c r="F554">
        <v>11448000000</v>
      </c>
      <c r="G554">
        <v>2894000000</v>
      </c>
      <c r="H554">
        <v>0</v>
      </c>
      <c r="I554">
        <v>1291456000</v>
      </c>
      <c r="J554" t="s">
        <v>12</v>
      </c>
      <c r="K554" t="s">
        <v>163</v>
      </c>
    </row>
    <row r="555" spans="1:11" x14ac:dyDescent="0.3">
      <c r="A555">
        <v>581</v>
      </c>
      <c r="B555" t="s">
        <v>236</v>
      </c>
      <c r="C555" t="s">
        <v>14</v>
      </c>
      <c r="D555">
        <v>41639</v>
      </c>
      <c r="E555">
        <v>22046000000</v>
      </c>
      <c r="F555">
        <v>15369000000</v>
      </c>
      <c r="G555">
        <v>3886000000</v>
      </c>
      <c r="H555">
        <v>0</v>
      </c>
      <c r="I555">
        <v>1285328000</v>
      </c>
      <c r="J555" t="s">
        <v>12</v>
      </c>
      <c r="K555" t="s">
        <v>163</v>
      </c>
    </row>
    <row r="556" spans="1:11" x14ac:dyDescent="0.3">
      <c r="A556">
        <v>582</v>
      </c>
      <c r="B556" t="s">
        <v>236</v>
      </c>
      <c r="C556" t="s">
        <v>15</v>
      </c>
      <c r="D556">
        <v>42004</v>
      </c>
      <c r="E556">
        <v>22552000000</v>
      </c>
      <c r="F556">
        <v>15646000000</v>
      </c>
      <c r="G556">
        <v>3810000000</v>
      </c>
      <c r="H556">
        <v>238000000</v>
      </c>
      <c r="I556">
        <v>1280000000</v>
      </c>
      <c r="J556" t="s">
        <v>12</v>
      </c>
      <c r="K556" t="s">
        <v>163</v>
      </c>
    </row>
    <row r="557" spans="1:11" x14ac:dyDescent="0.3">
      <c r="A557">
        <v>583</v>
      </c>
      <c r="B557" t="s">
        <v>236</v>
      </c>
      <c r="C557" t="s">
        <v>16</v>
      </c>
      <c r="D557">
        <v>42369</v>
      </c>
      <c r="E557">
        <v>20855000000</v>
      </c>
      <c r="F557">
        <v>14292000000</v>
      </c>
      <c r="G557">
        <v>3596000000</v>
      </c>
      <c r="H557">
        <v>0</v>
      </c>
      <c r="I557">
        <v>1272000000</v>
      </c>
      <c r="J557" t="s">
        <v>12</v>
      </c>
      <c r="K557" t="s">
        <v>163</v>
      </c>
    </row>
    <row r="558" spans="1:11" x14ac:dyDescent="0.3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1266807000</v>
      </c>
      <c r="J558" t="s">
        <v>41</v>
      </c>
      <c r="K558" t="s">
        <v>44</v>
      </c>
    </row>
    <row r="559" spans="1:11" x14ac:dyDescent="0.3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41</v>
      </c>
      <c r="K559" t="s">
        <v>44</v>
      </c>
    </row>
    <row r="560" spans="1:11" x14ac:dyDescent="0.3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1250000000</v>
      </c>
      <c r="J560" t="s">
        <v>41</v>
      </c>
      <c r="K560" t="s">
        <v>44</v>
      </c>
    </row>
    <row r="561" spans="1:11" x14ac:dyDescent="0.3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1245000000</v>
      </c>
      <c r="J561" t="s">
        <v>41</v>
      </c>
      <c r="K561" t="s">
        <v>44</v>
      </c>
    </row>
    <row r="562" spans="1:11" x14ac:dyDescent="0.3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289000000</v>
      </c>
      <c r="I562" s="2">
        <v>1239000000</v>
      </c>
      <c r="J562" t="s">
        <v>24</v>
      </c>
      <c r="K562" t="s">
        <v>29</v>
      </c>
    </row>
    <row r="563" spans="1:11" x14ac:dyDescent="0.3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>
        <v>0</v>
      </c>
      <c r="I563" s="2">
        <v>1232000000</v>
      </c>
      <c r="J563" t="s">
        <v>24</v>
      </c>
      <c r="K563" t="s">
        <v>29</v>
      </c>
    </row>
    <row r="564" spans="1:11" x14ac:dyDescent="0.3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>
        <v>0</v>
      </c>
      <c r="I564" s="2">
        <v>1230853000</v>
      </c>
      <c r="J564" t="s">
        <v>24</v>
      </c>
      <c r="K564" t="s">
        <v>29</v>
      </c>
    </row>
    <row r="565" spans="1:11" x14ac:dyDescent="0.3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325000000</v>
      </c>
      <c r="I565" s="2">
        <v>1229000000</v>
      </c>
      <c r="J565" t="s">
        <v>24</v>
      </c>
      <c r="K565" t="s">
        <v>29</v>
      </c>
    </row>
    <row r="566" spans="1:11" x14ac:dyDescent="0.3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1227000000</v>
      </c>
      <c r="J566" t="s">
        <v>41</v>
      </c>
      <c r="K566" t="s">
        <v>42</v>
      </c>
    </row>
    <row r="567" spans="1:11" x14ac:dyDescent="0.3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1221000000</v>
      </c>
      <c r="J567" t="s">
        <v>41</v>
      </c>
      <c r="K567" t="s">
        <v>42</v>
      </c>
    </row>
    <row r="568" spans="1:11" x14ac:dyDescent="0.3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1220000000</v>
      </c>
      <c r="J568" t="s">
        <v>41</v>
      </c>
      <c r="K568" t="s">
        <v>42</v>
      </c>
    </row>
    <row r="569" spans="1:11" x14ac:dyDescent="0.3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1216000000</v>
      </c>
      <c r="J569" t="s">
        <v>41</v>
      </c>
      <c r="K569" t="s">
        <v>42</v>
      </c>
    </row>
    <row r="570" spans="1:11" x14ac:dyDescent="0.3">
      <c r="A570">
        <v>596</v>
      </c>
      <c r="B570" t="s">
        <v>240</v>
      </c>
      <c r="C570" t="s">
        <v>11</v>
      </c>
      <c r="D570">
        <v>41274</v>
      </c>
      <c r="E570">
        <v>5992215000</v>
      </c>
      <c r="F570">
        <v>4156845000</v>
      </c>
      <c r="G570">
        <v>1264632000</v>
      </c>
      <c r="H570">
        <v>0</v>
      </c>
      <c r="I570">
        <v>1214000000</v>
      </c>
      <c r="J570" t="s">
        <v>12</v>
      </c>
      <c r="K570" t="s">
        <v>145</v>
      </c>
    </row>
    <row r="571" spans="1:11" x14ac:dyDescent="0.3">
      <c r="A571">
        <v>597</v>
      </c>
      <c r="B571" t="s">
        <v>240</v>
      </c>
      <c r="C571" t="s">
        <v>14</v>
      </c>
      <c r="D571">
        <v>41639</v>
      </c>
      <c r="E571">
        <v>6080257000</v>
      </c>
      <c r="F571">
        <v>4197404000</v>
      </c>
      <c r="G571">
        <v>1282709000</v>
      </c>
      <c r="H571">
        <v>0</v>
      </c>
      <c r="I571">
        <v>1213178000</v>
      </c>
      <c r="J571" t="s">
        <v>12</v>
      </c>
      <c r="K571" t="s">
        <v>145</v>
      </c>
    </row>
    <row r="572" spans="1:11" x14ac:dyDescent="0.3">
      <c r="A572">
        <v>598</v>
      </c>
      <c r="B572" t="s">
        <v>240</v>
      </c>
      <c r="C572" t="s">
        <v>15</v>
      </c>
      <c r="D572">
        <v>42004</v>
      </c>
      <c r="E572">
        <v>6564721000</v>
      </c>
      <c r="F572">
        <v>4583294000</v>
      </c>
      <c r="G572">
        <v>1337487000</v>
      </c>
      <c r="H572">
        <v>0</v>
      </c>
      <c r="I572">
        <v>1208000000</v>
      </c>
      <c r="J572" t="s">
        <v>12</v>
      </c>
      <c r="K572" t="s">
        <v>145</v>
      </c>
    </row>
    <row r="573" spans="1:11" x14ac:dyDescent="0.3">
      <c r="A573">
        <v>599</v>
      </c>
      <c r="B573" t="s">
        <v>240</v>
      </c>
      <c r="C573" t="s">
        <v>16</v>
      </c>
      <c r="D573">
        <v>42369</v>
      </c>
      <c r="E573">
        <v>6616632000</v>
      </c>
      <c r="F573">
        <v>4428855000</v>
      </c>
      <c r="G573">
        <v>1420281000</v>
      </c>
      <c r="H573">
        <v>0</v>
      </c>
      <c r="I573">
        <v>1208000000</v>
      </c>
      <c r="J573" t="s">
        <v>12</v>
      </c>
      <c r="K573" t="s">
        <v>145</v>
      </c>
    </row>
    <row r="574" spans="1:11" x14ac:dyDescent="0.3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1178000000</v>
      </c>
      <c r="J574" t="s">
        <v>18</v>
      </c>
      <c r="K574" t="s">
        <v>76</v>
      </c>
    </row>
    <row r="575" spans="1:11" x14ac:dyDescent="0.3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1177568000</v>
      </c>
      <c r="J575" t="s">
        <v>18</v>
      </c>
      <c r="K575" t="s">
        <v>76</v>
      </c>
    </row>
    <row r="576" spans="1:11" x14ac:dyDescent="0.3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1176000000</v>
      </c>
      <c r="J576" t="s">
        <v>18</v>
      </c>
      <c r="K576" t="s">
        <v>76</v>
      </c>
    </row>
    <row r="577" spans="1:11" x14ac:dyDescent="0.3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1173955000</v>
      </c>
      <c r="J577" t="s">
        <v>18</v>
      </c>
      <c r="K577" t="s">
        <v>76</v>
      </c>
    </row>
    <row r="578" spans="1:11" x14ac:dyDescent="0.3">
      <c r="A578">
        <v>604</v>
      </c>
      <c r="B578" t="s">
        <v>242</v>
      </c>
      <c r="C578" t="s">
        <v>11</v>
      </c>
      <c r="D578">
        <v>41274</v>
      </c>
      <c r="E578">
        <v>409396000</v>
      </c>
      <c r="F578">
        <v>114028000</v>
      </c>
      <c r="G578">
        <v>58323000</v>
      </c>
      <c r="H578">
        <v>0</v>
      </c>
      <c r="I578">
        <v>1170400000</v>
      </c>
      <c r="J578" t="s">
        <v>51</v>
      </c>
      <c r="K578" t="s">
        <v>74</v>
      </c>
    </row>
    <row r="579" spans="1:11" x14ac:dyDescent="0.3">
      <c r="A579">
        <v>605</v>
      </c>
      <c r="B579" t="s">
        <v>242</v>
      </c>
      <c r="C579" t="s">
        <v>14</v>
      </c>
      <c r="D579">
        <v>41639</v>
      </c>
      <c r="E579">
        <v>520613000</v>
      </c>
      <c r="F579">
        <v>140012000</v>
      </c>
      <c r="G579">
        <v>63268000</v>
      </c>
      <c r="H579">
        <v>0</v>
      </c>
      <c r="I579">
        <v>1170000000</v>
      </c>
      <c r="J579" t="s">
        <v>51</v>
      </c>
      <c r="K579" t="s">
        <v>74</v>
      </c>
    </row>
    <row r="580" spans="1:11" x14ac:dyDescent="0.3">
      <c r="A580">
        <v>606</v>
      </c>
      <c r="B580" t="s">
        <v>242</v>
      </c>
      <c r="C580" t="s">
        <v>15</v>
      </c>
      <c r="D580">
        <v>42004</v>
      </c>
      <c r="E580">
        <v>647155000</v>
      </c>
      <c r="F580">
        <v>172416000</v>
      </c>
      <c r="G580">
        <v>71369000</v>
      </c>
      <c r="H580">
        <v>96000000</v>
      </c>
      <c r="I580">
        <v>1170000000</v>
      </c>
      <c r="J580" t="s">
        <v>51</v>
      </c>
      <c r="K580" t="s">
        <v>74</v>
      </c>
    </row>
    <row r="581" spans="1:11" x14ac:dyDescent="0.3">
      <c r="A581">
        <v>607</v>
      </c>
      <c r="B581" t="s">
        <v>242</v>
      </c>
      <c r="C581" t="s">
        <v>16</v>
      </c>
      <c r="D581">
        <v>42369</v>
      </c>
      <c r="E581">
        <v>782270000</v>
      </c>
      <c r="F581">
        <v>203965000</v>
      </c>
      <c r="G581">
        <v>80791000</v>
      </c>
      <c r="H581">
        <v>0</v>
      </c>
      <c r="I581">
        <v>1167000000</v>
      </c>
      <c r="J581" t="s">
        <v>51</v>
      </c>
      <c r="K581" t="s">
        <v>74</v>
      </c>
    </row>
    <row r="582" spans="1:11" x14ac:dyDescent="0.3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 s="2">
        <v>1166000000</v>
      </c>
      <c r="J582" t="s">
        <v>18</v>
      </c>
      <c r="K582" t="s">
        <v>244</v>
      </c>
    </row>
    <row r="583" spans="1:11" x14ac:dyDescent="0.3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 s="2">
        <v>1161600000</v>
      </c>
      <c r="J583" t="s">
        <v>18</v>
      </c>
      <c r="K583" t="s">
        <v>244</v>
      </c>
    </row>
    <row r="584" spans="1:11" x14ac:dyDescent="0.3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 s="2">
        <v>1156000000</v>
      </c>
      <c r="J584" t="s">
        <v>18</v>
      </c>
      <c r="K584" t="s">
        <v>244</v>
      </c>
    </row>
    <row r="585" spans="1:11" x14ac:dyDescent="0.3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 s="2">
        <v>1151000000</v>
      </c>
      <c r="J585" t="s">
        <v>18</v>
      </c>
      <c r="K585" t="s">
        <v>244</v>
      </c>
    </row>
    <row r="586" spans="1:11" x14ac:dyDescent="0.3">
      <c r="A586">
        <v>612</v>
      </c>
      <c r="B586" t="s">
        <v>245</v>
      </c>
      <c r="C586" t="s">
        <v>11</v>
      </c>
      <c r="D586">
        <v>41639</v>
      </c>
      <c r="E586">
        <v>3326106000</v>
      </c>
      <c r="F586">
        <v>1606661000</v>
      </c>
      <c r="G586">
        <v>1007431000</v>
      </c>
      <c r="H586">
        <v>0</v>
      </c>
      <c r="I586">
        <v>1144585000</v>
      </c>
      <c r="J586" t="s">
        <v>12</v>
      </c>
      <c r="K586" t="s">
        <v>63</v>
      </c>
    </row>
    <row r="587" spans="1:11" x14ac:dyDescent="0.3">
      <c r="A587">
        <v>613</v>
      </c>
      <c r="B587" t="s">
        <v>245</v>
      </c>
      <c r="C587" t="s">
        <v>14</v>
      </c>
      <c r="D587">
        <v>42004</v>
      </c>
      <c r="E587">
        <v>3733507000</v>
      </c>
      <c r="F587">
        <v>1836105000</v>
      </c>
      <c r="G587">
        <v>1110776000</v>
      </c>
      <c r="H587">
        <v>0</v>
      </c>
      <c r="I587">
        <v>1143827000</v>
      </c>
      <c r="J587" t="s">
        <v>12</v>
      </c>
      <c r="K587" t="s">
        <v>63</v>
      </c>
    </row>
    <row r="588" spans="1:11" x14ac:dyDescent="0.3">
      <c r="A588">
        <v>614</v>
      </c>
      <c r="B588" t="s">
        <v>245</v>
      </c>
      <c r="C588" t="s">
        <v>15</v>
      </c>
      <c r="D588">
        <v>42369</v>
      </c>
      <c r="E588">
        <v>3869187000</v>
      </c>
      <c r="F588">
        <v>1920253000</v>
      </c>
      <c r="G588">
        <v>1121590000</v>
      </c>
      <c r="H588">
        <v>0</v>
      </c>
      <c r="I588">
        <v>1139000000</v>
      </c>
      <c r="J588" t="s">
        <v>12</v>
      </c>
      <c r="K588" t="s">
        <v>63</v>
      </c>
    </row>
    <row r="589" spans="1:11" x14ac:dyDescent="0.3">
      <c r="A589">
        <v>615</v>
      </c>
      <c r="B589" t="s">
        <v>245</v>
      </c>
      <c r="C589" t="s">
        <v>16</v>
      </c>
      <c r="D589">
        <v>42735</v>
      </c>
      <c r="E589">
        <v>3962036000</v>
      </c>
      <c r="F589">
        <v>1997259000</v>
      </c>
      <c r="G589">
        <v>1169470000</v>
      </c>
      <c r="H589">
        <v>0</v>
      </c>
      <c r="I589">
        <v>1130000000</v>
      </c>
      <c r="J589" t="s">
        <v>12</v>
      </c>
      <c r="K589" t="s">
        <v>63</v>
      </c>
    </row>
    <row r="590" spans="1:11" x14ac:dyDescent="0.3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>
        <v>0</v>
      </c>
      <c r="I590" s="2">
        <v>1127000000</v>
      </c>
      <c r="J590" t="s">
        <v>21</v>
      </c>
      <c r="K590" t="s">
        <v>56</v>
      </c>
    </row>
    <row r="591" spans="1:11" x14ac:dyDescent="0.3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>
        <v>0</v>
      </c>
      <c r="I591" s="2">
        <v>1124524000</v>
      </c>
      <c r="J591" t="s">
        <v>21</v>
      </c>
      <c r="K591" t="s">
        <v>56</v>
      </c>
    </row>
    <row r="592" spans="1:11" x14ac:dyDescent="0.3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>
        <v>0</v>
      </c>
      <c r="I592" s="2">
        <v>1113000000</v>
      </c>
      <c r="J592" t="s">
        <v>21</v>
      </c>
      <c r="K592" t="s">
        <v>56</v>
      </c>
    </row>
    <row r="593" spans="1:11" x14ac:dyDescent="0.3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98000000</v>
      </c>
      <c r="I593" s="2">
        <v>1109000000</v>
      </c>
      <c r="J593" t="s">
        <v>21</v>
      </c>
      <c r="K593" t="s">
        <v>56</v>
      </c>
    </row>
    <row r="594" spans="1:11" x14ac:dyDescent="0.3">
      <c r="A594">
        <v>620</v>
      </c>
      <c r="B594" t="s">
        <v>247</v>
      </c>
      <c r="C594" t="s">
        <v>11</v>
      </c>
      <c r="D594">
        <v>41274</v>
      </c>
      <c r="E594">
        <v>3134800000</v>
      </c>
      <c r="F594">
        <v>2093200000</v>
      </c>
      <c r="G594">
        <v>873100000</v>
      </c>
      <c r="H594">
        <v>0</v>
      </c>
      <c r="I594">
        <v>1107700000</v>
      </c>
      <c r="J594" t="s">
        <v>12</v>
      </c>
      <c r="K594" t="s">
        <v>63</v>
      </c>
    </row>
    <row r="595" spans="1:11" x14ac:dyDescent="0.3">
      <c r="A595">
        <v>621</v>
      </c>
      <c r="B595" t="s">
        <v>247</v>
      </c>
      <c r="C595" t="s">
        <v>14</v>
      </c>
      <c r="D595">
        <v>41639</v>
      </c>
      <c r="E595">
        <v>3703600000</v>
      </c>
      <c r="F595">
        <v>2408500000</v>
      </c>
      <c r="G595">
        <v>938700000</v>
      </c>
      <c r="H595">
        <v>93000000</v>
      </c>
      <c r="I595">
        <v>1106000000</v>
      </c>
      <c r="J595" t="s">
        <v>12</v>
      </c>
      <c r="K595" t="s">
        <v>63</v>
      </c>
    </row>
    <row r="596" spans="1:11" x14ac:dyDescent="0.3">
      <c r="A596">
        <v>622</v>
      </c>
      <c r="B596" t="s">
        <v>247</v>
      </c>
      <c r="C596" t="s">
        <v>15</v>
      </c>
      <c r="D596">
        <v>42004</v>
      </c>
      <c r="E596">
        <v>4013600000</v>
      </c>
      <c r="F596">
        <v>2646700000</v>
      </c>
      <c r="G596">
        <v>943300000</v>
      </c>
      <c r="H596">
        <v>0</v>
      </c>
      <c r="I596">
        <v>1104000000</v>
      </c>
      <c r="J596" t="s">
        <v>12</v>
      </c>
      <c r="K596" t="s">
        <v>63</v>
      </c>
    </row>
    <row r="597" spans="1:11" x14ac:dyDescent="0.3">
      <c r="A597">
        <v>623</v>
      </c>
      <c r="B597" t="s">
        <v>247</v>
      </c>
      <c r="C597" t="s">
        <v>16</v>
      </c>
      <c r="D597">
        <v>42369</v>
      </c>
      <c r="E597">
        <v>4579400000</v>
      </c>
      <c r="F597">
        <v>2997500000</v>
      </c>
      <c r="G597">
        <v>1047600000</v>
      </c>
      <c r="H597">
        <v>0</v>
      </c>
      <c r="I597">
        <v>1099000000</v>
      </c>
      <c r="J597" t="s">
        <v>12</v>
      </c>
      <c r="K597" t="s">
        <v>63</v>
      </c>
    </row>
    <row r="598" spans="1:11" x14ac:dyDescent="0.3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>
        <v>0</v>
      </c>
      <c r="I598" s="2">
        <v>1091000000</v>
      </c>
      <c r="J598" t="s">
        <v>58</v>
      </c>
      <c r="K598" t="s">
        <v>249</v>
      </c>
    </row>
    <row r="599" spans="1:11" x14ac:dyDescent="0.3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>
        <v>0</v>
      </c>
      <c r="I599" s="2">
        <v>1090000000</v>
      </c>
      <c r="J599" t="s">
        <v>58</v>
      </c>
      <c r="K599" t="s">
        <v>249</v>
      </c>
    </row>
    <row r="600" spans="1:11" x14ac:dyDescent="0.3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>
        <v>0</v>
      </c>
      <c r="I600" s="2">
        <v>1087000000</v>
      </c>
      <c r="J600" t="s">
        <v>58</v>
      </c>
      <c r="K600" t="s">
        <v>249</v>
      </c>
    </row>
    <row r="601" spans="1:11" x14ac:dyDescent="0.3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>
        <v>0</v>
      </c>
      <c r="I601" s="2">
        <v>1086000000</v>
      </c>
      <c r="J601" t="s">
        <v>58</v>
      </c>
      <c r="K601" t="s">
        <v>249</v>
      </c>
    </row>
    <row r="602" spans="1:11" x14ac:dyDescent="0.3">
      <c r="A602">
        <v>628</v>
      </c>
      <c r="B602" t="s">
        <v>250</v>
      </c>
      <c r="C602" t="s">
        <v>11</v>
      </c>
      <c r="D602">
        <v>41425</v>
      </c>
      <c r="E602">
        <v>44287000000</v>
      </c>
      <c r="F602">
        <v>16448000000</v>
      </c>
      <c r="G602">
        <v>20359000000</v>
      </c>
      <c r="H602">
        <v>0</v>
      </c>
      <c r="I602">
        <v>1071000000</v>
      </c>
      <c r="J602" t="s">
        <v>12</v>
      </c>
      <c r="K602" t="s">
        <v>145</v>
      </c>
    </row>
    <row r="603" spans="1:11" x14ac:dyDescent="0.3">
      <c r="A603">
        <v>629</v>
      </c>
      <c r="B603" t="s">
        <v>250</v>
      </c>
      <c r="C603" t="s">
        <v>14</v>
      </c>
      <c r="D603">
        <v>41790</v>
      </c>
      <c r="E603">
        <v>45567000000</v>
      </c>
      <c r="F603">
        <v>17052000000</v>
      </c>
      <c r="G603">
        <v>22113000000</v>
      </c>
      <c r="H603">
        <v>0</v>
      </c>
      <c r="I603">
        <v>1068382000</v>
      </c>
      <c r="J603" t="s">
        <v>12</v>
      </c>
      <c r="K603" t="s">
        <v>145</v>
      </c>
    </row>
    <row r="604" spans="1:11" x14ac:dyDescent="0.3">
      <c r="A604">
        <v>630</v>
      </c>
      <c r="B604" t="s">
        <v>250</v>
      </c>
      <c r="C604" t="s">
        <v>15</v>
      </c>
      <c r="D604">
        <v>42155</v>
      </c>
      <c r="E604">
        <v>47453000000</v>
      </c>
      <c r="F604">
        <v>16984000000</v>
      </c>
      <c r="G604">
        <v>25715000000</v>
      </c>
      <c r="H604">
        <v>0</v>
      </c>
      <c r="I604">
        <v>1054000000</v>
      </c>
      <c r="J604" t="s">
        <v>12</v>
      </c>
      <c r="K604" t="s">
        <v>145</v>
      </c>
    </row>
    <row r="605" spans="1:11" x14ac:dyDescent="0.3">
      <c r="A605">
        <v>631</v>
      </c>
      <c r="B605" t="s">
        <v>250</v>
      </c>
      <c r="C605" t="s">
        <v>16</v>
      </c>
      <c r="D605">
        <v>42521</v>
      </c>
      <c r="E605">
        <v>50365000000</v>
      </c>
      <c r="F605">
        <v>17327000000</v>
      </c>
      <c r="G605">
        <v>27330000000</v>
      </c>
      <c r="H605">
        <v>0</v>
      </c>
      <c r="I605">
        <v>1054000000</v>
      </c>
      <c r="J605" t="s">
        <v>12</v>
      </c>
      <c r="K605" t="s">
        <v>145</v>
      </c>
    </row>
    <row r="606" spans="1:11" x14ac:dyDescent="0.3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41</v>
      </c>
      <c r="K606" t="s">
        <v>44</v>
      </c>
    </row>
    <row r="607" spans="1:11" x14ac:dyDescent="0.3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1050000000</v>
      </c>
      <c r="J607" t="s">
        <v>41</v>
      </c>
      <c r="K607" t="s">
        <v>44</v>
      </c>
    </row>
    <row r="608" spans="1:11" x14ac:dyDescent="0.3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1036178000</v>
      </c>
      <c r="J608" t="s">
        <v>41</v>
      </c>
      <c r="K608" t="s">
        <v>44</v>
      </c>
    </row>
    <row r="609" spans="1:11" x14ac:dyDescent="0.3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704000000</v>
      </c>
      <c r="I609" s="2">
        <v>1032000000</v>
      </c>
      <c r="J609" t="s">
        <v>41</v>
      </c>
      <c r="K609" t="s">
        <v>44</v>
      </c>
    </row>
    <row r="610" spans="1:11" x14ac:dyDescent="0.3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>
        <v>0</v>
      </c>
      <c r="I610" s="2">
        <v>1026000000</v>
      </c>
      <c r="J610" t="s">
        <v>21</v>
      </c>
      <c r="K610" t="s">
        <v>173</v>
      </c>
    </row>
    <row r="611" spans="1:11" x14ac:dyDescent="0.3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>
        <v>0</v>
      </c>
      <c r="I611" s="2">
        <v>1024000000</v>
      </c>
      <c r="J611" t="s">
        <v>21</v>
      </c>
      <c r="K611" t="s">
        <v>173</v>
      </c>
    </row>
    <row r="612" spans="1:11" x14ac:dyDescent="0.3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>
        <v>0</v>
      </c>
      <c r="I612" s="2">
        <v>1019045000</v>
      </c>
      <c r="J612" t="s">
        <v>21</v>
      </c>
      <c r="K612" t="s">
        <v>173</v>
      </c>
    </row>
    <row r="613" spans="1:11" x14ac:dyDescent="0.3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>
        <v>0</v>
      </c>
      <c r="I613" s="2">
        <v>1019000000</v>
      </c>
      <c r="J613" t="s">
        <v>21</v>
      </c>
      <c r="K613" t="s">
        <v>173</v>
      </c>
    </row>
    <row r="614" spans="1:11" x14ac:dyDescent="0.3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 s="2">
        <v>1015000000</v>
      </c>
      <c r="J614" t="s">
        <v>21</v>
      </c>
      <c r="K614" t="s">
        <v>56</v>
      </c>
    </row>
    <row r="615" spans="1:11" x14ac:dyDescent="0.3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 s="2">
        <v>1013000000</v>
      </c>
      <c r="J615" t="s">
        <v>21</v>
      </c>
      <c r="K615" t="s">
        <v>56</v>
      </c>
    </row>
    <row r="616" spans="1:11" x14ac:dyDescent="0.3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 s="2">
        <v>1003802000</v>
      </c>
      <c r="J616" t="s">
        <v>21</v>
      </c>
      <c r="K616" t="s">
        <v>56</v>
      </c>
    </row>
    <row r="617" spans="1:11" x14ac:dyDescent="0.3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98000000</v>
      </c>
      <c r="I617" s="2">
        <v>1001000000</v>
      </c>
      <c r="J617" t="s">
        <v>21</v>
      </c>
      <c r="K617" t="s">
        <v>56</v>
      </c>
    </row>
    <row r="618" spans="1:11" x14ac:dyDescent="0.3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 s="2">
        <v>995000000</v>
      </c>
      <c r="J618" t="s">
        <v>21</v>
      </c>
      <c r="K618" t="s">
        <v>56</v>
      </c>
    </row>
    <row r="619" spans="1:11" x14ac:dyDescent="0.3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 s="2">
        <v>991100000</v>
      </c>
      <c r="J619" t="s">
        <v>21</v>
      </c>
      <c r="K619" t="s">
        <v>56</v>
      </c>
    </row>
    <row r="620" spans="1:11" x14ac:dyDescent="0.3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 s="2">
        <v>987000000</v>
      </c>
      <c r="J620" t="s">
        <v>21</v>
      </c>
      <c r="K620" t="s">
        <v>56</v>
      </c>
    </row>
    <row r="621" spans="1:11" x14ac:dyDescent="0.3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 s="2">
        <v>986812000</v>
      </c>
      <c r="J621" t="s">
        <v>21</v>
      </c>
      <c r="K621" t="s">
        <v>56</v>
      </c>
    </row>
    <row r="622" spans="1:11" x14ac:dyDescent="0.3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985781000</v>
      </c>
      <c r="J622" t="s">
        <v>18</v>
      </c>
      <c r="K622" t="s">
        <v>256</v>
      </c>
    </row>
    <row r="623" spans="1:11" x14ac:dyDescent="0.3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980800000</v>
      </c>
      <c r="J623" t="s">
        <v>18</v>
      </c>
      <c r="K623" t="s">
        <v>256</v>
      </c>
    </row>
    <row r="624" spans="1:11" x14ac:dyDescent="0.3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978973000</v>
      </c>
      <c r="J624" t="s">
        <v>18</v>
      </c>
      <c r="K624" t="s">
        <v>256</v>
      </c>
    </row>
    <row r="625" spans="1:11" x14ac:dyDescent="0.3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977863000</v>
      </c>
      <c r="J625" t="s">
        <v>18</v>
      </c>
      <c r="K625" t="s">
        <v>256</v>
      </c>
    </row>
    <row r="626" spans="1:11" x14ac:dyDescent="0.3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>
        <v>0</v>
      </c>
      <c r="I626" s="2">
        <v>971000000</v>
      </c>
      <c r="J626" t="s">
        <v>21</v>
      </c>
      <c r="K626" t="s">
        <v>258</v>
      </c>
    </row>
    <row r="627" spans="1:11" x14ac:dyDescent="0.3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>
        <v>0</v>
      </c>
      <c r="I627" s="2">
        <v>970600000</v>
      </c>
      <c r="J627" t="s">
        <v>21</v>
      </c>
      <c r="K627" t="s">
        <v>258</v>
      </c>
    </row>
    <row r="628" spans="1:11" x14ac:dyDescent="0.3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>
        <v>0</v>
      </c>
      <c r="I628" s="2">
        <v>970000000</v>
      </c>
      <c r="J628" t="s">
        <v>21</v>
      </c>
      <c r="K628" t="s">
        <v>258</v>
      </c>
    </row>
    <row r="629" spans="1:11" x14ac:dyDescent="0.3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>
        <v>0</v>
      </c>
      <c r="I629" s="2">
        <v>954000000</v>
      </c>
      <c r="J629" t="s">
        <v>21</v>
      </c>
      <c r="K629" t="s">
        <v>258</v>
      </c>
    </row>
    <row r="630" spans="1:11" x14ac:dyDescent="0.3">
      <c r="A630">
        <v>656</v>
      </c>
      <c r="B630" t="s">
        <v>259</v>
      </c>
      <c r="C630" t="s">
        <v>11</v>
      </c>
      <c r="D630">
        <v>41639</v>
      </c>
      <c r="E630">
        <v>27351573000</v>
      </c>
      <c r="F630">
        <v>25986382000</v>
      </c>
      <c r="G630">
        <v>175148000</v>
      </c>
      <c r="H630">
        <v>0</v>
      </c>
      <c r="I630">
        <v>951000000</v>
      </c>
      <c r="J630" t="s">
        <v>12</v>
      </c>
      <c r="K630" t="s">
        <v>260</v>
      </c>
    </row>
    <row r="631" spans="1:11" x14ac:dyDescent="0.3">
      <c r="A631">
        <v>657</v>
      </c>
      <c r="B631" t="s">
        <v>259</v>
      </c>
      <c r="C631" t="s">
        <v>14</v>
      </c>
      <c r="D631">
        <v>42004</v>
      </c>
      <c r="E631">
        <v>21531577000</v>
      </c>
      <c r="F631">
        <v>20132544000</v>
      </c>
      <c r="G631">
        <v>182711000</v>
      </c>
      <c r="H631">
        <v>0</v>
      </c>
      <c r="I631">
        <v>942000000</v>
      </c>
      <c r="J631" t="s">
        <v>12</v>
      </c>
      <c r="K631" t="s">
        <v>260</v>
      </c>
    </row>
    <row r="632" spans="1:11" x14ac:dyDescent="0.3">
      <c r="A632">
        <v>658</v>
      </c>
      <c r="B632" t="s">
        <v>259</v>
      </c>
      <c r="C632" t="s">
        <v>15</v>
      </c>
      <c r="D632">
        <v>42369</v>
      </c>
      <c r="E632">
        <v>18114048000</v>
      </c>
      <c r="F632">
        <v>17019352000</v>
      </c>
      <c r="G632">
        <v>408225000</v>
      </c>
      <c r="H632">
        <v>0</v>
      </c>
      <c r="I632">
        <v>938000000</v>
      </c>
      <c r="J632" t="s">
        <v>12</v>
      </c>
      <c r="K632" t="s">
        <v>260</v>
      </c>
    </row>
    <row r="633" spans="1:11" x14ac:dyDescent="0.3">
      <c r="A633">
        <v>659</v>
      </c>
      <c r="B633" t="s">
        <v>259</v>
      </c>
      <c r="C633" t="s">
        <v>16</v>
      </c>
      <c r="D633">
        <v>42735</v>
      </c>
      <c r="E633">
        <v>19036525000</v>
      </c>
      <c r="F633">
        <v>18246209000</v>
      </c>
      <c r="G633">
        <v>191073000</v>
      </c>
      <c r="H633">
        <v>0</v>
      </c>
      <c r="I633">
        <v>934000000</v>
      </c>
      <c r="J633" t="s">
        <v>12</v>
      </c>
      <c r="K633" t="s">
        <v>260</v>
      </c>
    </row>
    <row r="634" spans="1:11" x14ac:dyDescent="0.3">
      <c r="A634">
        <v>660</v>
      </c>
      <c r="B634" t="s">
        <v>261</v>
      </c>
      <c r="C634" t="s">
        <v>11</v>
      </c>
      <c r="D634">
        <v>41639</v>
      </c>
      <c r="E634">
        <v>4954619000</v>
      </c>
      <c r="F634">
        <v>3266524000</v>
      </c>
      <c r="G634">
        <v>966829000</v>
      </c>
      <c r="H634">
        <v>0</v>
      </c>
      <c r="I634">
        <v>931000000</v>
      </c>
      <c r="J634" t="s">
        <v>12</v>
      </c>
      <c r="K634" t="s">
        <v>156</v>
      </c>
    </row>
    <row r="635" spans="1:11" x14ac:dyDescent="0.3">
      <c r="A635">
        <v>661</v>
      </c>
      <c r="B635" t="s">
        <v>261</v>
      </c>
      <c r="C635" t="s">
        <v>14</v>
      </c>
      <c r="D635">
        <v>42004</v>
      </c>
      <c r="E635">
        <v>4877885000</v>
      </c>
      <c r="F635">
        <v>3163268000</v>
      </c>
      <c r="G635">
        <v>936900000</v>
      </c>
      <c r="H635">
        <v>0</v>
      </c>
      <c r="I635">
        <v>927920000</v>
      </c>
      <c r="J635" t="s">
        <v>12</v>
      </c>
      <c r="K635" t="s">
        <v>156</v>
      </c>
    </row>
    <row r="636" spans="1:11" x14ac:dyDescent="0.3">
      <c r="A636">
        <v>662</v>
      </c>
      <c r="B636" t="s">
        <v>261</v>
      </c>
      <c r="C636" t="s">
        <v>15</v>
      </c>
      <c r="D636">
        <v>42369</v>
      </c>
      <c r="E636">
        <v>4561030000</v>
      </c>
      <c r="F636">
        <v>3073712000</v>
      </c>
      <c r="G636">
        <v>971611000</v>
      </c>
      <c r="H636">
        <v>0</v>
      </c>
      <c r="I636">
        <v>926053000</v>
      </c>
      <c r="J636" t="s">
        <v>12</v>
      </c>
      <c r="K636" t="s">
        <v>156</v>
      </c>
    </row>
    <row r="637" spans="1:11" x14ac:dyDescent="0.3">
      <c r="A637">
        <v>663</v>
      </c>
      <c r="B637" t="s">
        <v>261</v>
      </c>
      <c r="C637" t="s">
        <v>16</v>
      </c>
      <c r="D637">
        <v>42735</v>
      </c>
      <c r="E637">
        <v>3991462000</v>
      </c>
      <c r="F637">
        <v>2759908000</v>
      </c>
      <c r="G637">
        <v>965322000</v>
      </c>
      <c r="H637">
        <v>0</v>
      </c>
      <c r="I637">
        <v>923000000</v>
      </c>
      <c r="J637" t="s">
        <v>12</v>
      </c>
      <c r="K637" t="s">
        <v>156</v>
      </c>
    </row>
    <row r="638" spans="1:11" x14ac:dyDescent="0.3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>
        <v>0</v>
      </c>
      <c r="I638" s="2">
        <v>917000000</v>
      </c>
      <c r="J638" t="s">
        <v>58</v>
      </c>
      <c r="K638" t="s">
        <v>192</v>
      </c>
    </row>
    <row r="639" spans="1:11" x14ac:dyDescent="0.3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>
        <v>0</v>
      </c>
      <c r="I639" s="2">
        <v>916000000</v>
      </c>
      <c r="J639" t="s">
        <v>58</v>
      </c>
      <c r="K639" t="s">
        <v>192</v>
      </c>
    </row>
    <row r="640" spans="1:11" x14ac:dyDescent="0.3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>
        <v>0</v>
      </c>
      <c r="I640" s="2">
        <v>907024000</v>
      </c>
      <c r="J640" t="s">
        <v>58</v>
      </c>
      <c r="K640" t="s">
        <v>192</v>
      </c>
    </row>
    <row r="641" spans="1:11" x14ac:dyDescent="0.3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>
        <v>0</v>
      </c>
      <c r="I641" s="2">
        <v>906900000</v>
      </c>
      <c r="J641" t="s">
        <v>58</v>
      </c>
      <c r="K641" t="s">
        <v>192</v>
      </c>
    </row>
    <row r="642" spans="1:11" x14ac:dyDescent="0.3">
      <c r="A642">
        <v>668</v>
      </c>
      <c r="B642" t="s">
        <v>263</v>
      </c>
      <c r="C642" t="s">
        <v>11</v>
      </c>
      <c r="D642">
        <v>41639</v>
      </c>
      <c r="E642">
        <v>637413000</v>
      </c>
      <c r="F642">
        <v>190454000</v>
      </c>
      <c r="G642">
        <v>31970000</v>
      </c>
      <c r="H642">
        <v>2197000000</v>
      </c>
      <c r="I642">
        <v>906000000</v>
      </c>
      <c r="J642" t="s">
        <v>51</v>
      </c>
      <c r="K642" t="s">
        <v>264</v>
      </c>
    </row>
    <row r="643" spans="1:11" x14ac:dyDescent="0.3">
      <c r="A643">
        <v>669</v>
      </c>
      <c r="B643" t="s">
        <v>263</v>
      </c>
      <c r="C643" t="s">
        <v>14</v>
      </c>
      <c r="D643">
        <v>42004</v>
      </c>
      <c r="E643">
        <v>686090000</v>
      </c>
      <c r="F643">
        <v>211923000</v>
      </c>
      <c r="G643">
        <v>32316000</v>
      </c>
      <c r="H643">
        <v>0</v>
      </c>
      <c r="I643">
        <v>898924000</v>
      </c>
      <c r="J643" t="s">
        <v>51</v>
      </c>
      <c r="K643" t="s">
        <v>264</v>
      </c>
    </row>
    <row r="644" spans="1:11" x14ac:dyDescent="0.3">
      <c r="A644">
        <v>670</v>
      </c>
      <c r="B644" t="s">
        <v>263</v>
      </c>
      <c r="C644" t="s">
        <v>15</v>
      </c>
      <c r="D644">
        <v>42369</v>
      </c>
      <c r="E644">
        <v>744012000</v>
      </c>
      <c r="F644">
        <v>233417000</v>
      </c>
      <c r="G644">
        <v>35645000</v>
      </c>
      <c r="H644">
        <v>0</v>
      </c>
      <c r="I644">
        <v>894057000</v>
      </c>
      <c r="J644" t="s">
        <v>51</v>
      </c>
      <c r="K644" t="s">
        <v>264</v>
      </c>
    </row>
    <row r="645" spans="1:11" x14ac:dyDescent="0.3">
      <c r="A645">
        <v>671</v>
      </c>
      <c r="B645" t="s">
        <v>263</v>
      </c>
      <c r="C645" t="s">
        <v>16</v>
      </c>
      <c r="D645">
        <v>42735</v>
      </c>
      <c r="E645">
        <v>801591000</v>
      </c>
      <c r="F645">
        <v>253612000</v>
      </c>
      <c r="G645">
        <v>33399000</v>
      </c>
      <c r="H645">
        <v>0</v>
      </c>
      <c r="I645">
        <v>893900000</v>
      </c>
      <c r="J645" t="s">
        <v>51</v>
      </c>
      <c r="K645" t="s">
        <v>264</v>
      </c>
    </row>
    <row r="646" spans="1:11" x14ac:dyDescent="0.3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>
        <v>0</v>
      </c>
      <c r="I646" s="2">
        <v>889000000</v>
      </c>
      <c r="J646" t="s">
        <v>21</v>
      </c>
      <c r="K646" t="s">
        <v>33</v>
      </c>
    </row>
    <row r="647" spans="1:11" x14ac:dyDescent="0.3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>
        <v>0</v>
      </c>
      <c r="I647" s="2">
        <v>886000000</v>
      </c>
      <c r="J647" t="s">
        <v>21</v>
      </c>
      <c r="K647" t="s">
        <v>33</v>
      </c>
    </row>
    <row r="648" spans="1:11" x14ac:dyDescent="0.3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>
        <v>0</v>
      </c>
      <c r="I648" s="2">
        <v>883000000</v>
      </c>
      <c r="J648" t="s">
        <v>21</v>
      </c>
      <c r="K648" t="s">
        <v>33</v>
      </c>
    </row>
    <row r="649" spans="1:11" x14ac:dyDescent="0.3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>
        <v>0</v>
      </c>
      <c r="I649" s="2">
        <v>877400000</v>
      </c>
      <c r="J649" t="s">
        <v>21</v>
      </c>
      <c r="K649" t="s">
        <v>33</v>
      </c>
    </row>
    <row r="650" spans="1:11" x14ac:dyDescent="0.3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870000000</v>
      </c>
      <c r="J650" t="s">
        <v>181</v>
      </c>
      <c r="K650" t="s">
        <v>182</v>
      </c>
    </row>
    <row r="651" spans="1:11" x14ac:dyDescent="0.3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867000000</v>
      </c>
      <c r="J651" t="s">
        <v>181</v>
      </c>
      <c r="K651" t="s">
        <v>182</v>
      </c>
    </row>
    <row r="652" spans="1:11" x14ac:dyDescent="0.3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865800000</v>
      </c>
      <c r="J652" t="s">
        <v>181</v>
      </c>
      <c r="K652" t="s">
        <v>182</v>
      </c>
    </row>
    <row r="653" spans="1:11" x14ac:dyDescent="0.3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859680000</v>
      </c>
      <c r="J653" t="s">
        <v>181</v>
      </c>
      <c r="K653" t="s">
        <v>182</v>
      </c>
    </row>
    <row r="654" spans="1:11" x14ac:dyDescent="0.3">
      <c r="A654">
        <v>680</v>
      </c>
      <c r="B654" t="s">
        <v>267</v>
      </c>
      <c r="C654" t="s">
        <v>11</v>
      </c>
      <c r="D654">
        <v>41639</v>
      </c>
      <c r="E654">
        <v>30930000000</v>
      </c>
      <c r="F654">
        <v>25202000000</v>
      </c>
      <c r="G654">
        <v>2039000000</v>
      </c>
      <c r="H654">
        <v>0</v>
      </c>
      <c r="I654">
        <v>855908000</v>
      </c>
      <c r="J654" t="s">
        <v>12</v>
      </c>
      <c r="K654" t="s">
        <v>90</v>
      </c>
    </row>
    <row r="655" spans="1:11" x14ac:dyDescent="0.3">
      <c r="A655">
        <v>681</v>
      </c>
      <c r="B655" t="s">
        <v>267</v>
      </c>
      <c r="C655" t="s">
        <v>14</v>
      </c>
      <c r="D655">
        <v>42004</v>
      </c>
      <c r="E655">
        <v>30852000000</v>
      </c>
      <c r="F655">
        <v>24979000000</v>
      </c>
      <c r="G655">
        <v>1984000000</v>
      </c>
      <c r="H655">
        <v>0</v>
      </c>
      <c r="I655">
        <v>853000000</v>
      </c>
      <c r="J655" t="s">
        <v>12</v>
      </c>
      <c r="K655" t="s">
        <v>90</v>
      </c>
    </row>
    <row r="656" spans="1:11" x14ac:dyDescent="0.3">
      <c r="A656">
        <v>682</v>
      </c>
      <c r="B656" t="s">
        <v>267</v>
      </c>
      <c r="C656" t="s">
        <v>15</v>
      </c>
      <c r="D656">
        <v>42369</v>
      </c>
      <c r="E656">
        <v>31469000000</v>
      </c>
      <c r="F656">
        <v>25339000000</v>
      </c>
      <c r="G656">
        <v>1952000000</v>
      </c>
      <c r="H656">
        <v>2338000000</v>
      </c>
      <c r="I656">
        <v>852000000</v>
      </c>
      <c r="J656" t="s">
        <v>12</v>
      </c>
      <c r="K656" t="s">
        <v>90</v>
      </c>
    </row>
    <row r="657" spans="1:11" x14ac:dyDescent="0.3">
      <c r="A657">
        <v>683</v>
      </c>
      <c r="B657" t="s">
        <v>267</v>
      </c>
      <c r="C657" t="s">
        <v>16</v>
      </c>
      <c r="D657">
        <v>42735</v>
      </c>
      <c r="E657">
        <v>31353000000</v>
      </c>
      <c r="F657">
        <v>25104000000</v>
      </c>
      <c r="G657">
        <v>1940000000</v>
      </c>
      <c r="H657">
        <v>0</v>
      </c>
      <c r="I657">
        <v>848000000</v>
      </c>
      <c r="J657" t="s">
        <v>12</v>
      </c>
      <c r="K657" t="s">
        <v>90</v>
      </c>
    </row>
    <row r="658" spans="1:11" x14ac:dyDescent="0.3">
      <c r="A658">
        <v>684</v>
      </c>
      <c r="B658" t="s">
        <v>268</v>
      </c>
      <c r="C658" t="s">
        <v>11</v>
      </c>
      <c r="D658">
        <v>41274</v>
      </c>
      <c r="E658">
        <v>2426301000</v>
      </c>
      <c r="F658">
        <v>800336000</v>
      </c>
      <c r="G658">
        <v>72163000</v>
      </c>
      <c r="H658">
        <v>0</v>
      </c>
      <c r="I658">
        <v>845000000</v>
      </c>
      <c r="J658" t="s">
        <v>51</v>
      </c>
      <c r="K658" t="s">
        <v>264</v>
      </c>
    </row>
    <row r="659" spans="1:11" x14ac:dyDescent="0.3">
      <c r="A659">
        <v>685</v>
      </c>
      <c r="B659" t="s">
        <v>268</v>
      </c>
      <c r="C659" t="s">
        <v>14</v>
      </c>
      <c r="D659">
        <v>41639</v>
      </c>
      <c r="E659">
        <v>2486017000</v>
      </c>
      <c r="F659">
        <v>815095000</v>
      </c>
      <c r="G659">
        <v>76864000</v>
      </c>
      <c r="H659">
        <v>0</v>
      </c>
      <c r="I659">
        <v>844130000</v>
      </c>
      <c r="J659" t="s">
        <v>51</v>
      </c>
      <c r="K659" t="s">
        <v>264</v>
      </c>
    </row>
    <row r="660" spans="1:11" x14ac:dyDescent="0.3">
      <c r="A660">
        <v>686</v>
      </c>
      <c r="B660" t="s">
        <v>268</v>
      </c>
      <c r="C660" t="s">
        <v>15</v>
      </c>
      <c r="D660">
        <v>42004</v>
      </c>
      <c r="E660">
        <v>2535559000</v>
      </c>
      <c r="F660">
        <v>783602000</v>
      </c>
      <c r="G660">
        <v>88705000</v>
      </c>
      <c r="H660">
        <v>0</v>
      </c>
      <c r="I660">
        <v>843000000</v>
      </c>
      <c r="J660" t="s">
        <v>51</v>
      </c>
      <c r="K660" t="s">
        <v>264</v>
      </c>
    </row>
    <row r="661" spans="1:11" x14ac:dyDescent="0.3">
      <c r="A661">
        <v>687</v>
      </c>
      <c r="B661" t="s">
        <v>268</v>
      </c>
      <c r="C661" t="s">
        <v>16</v>
      </c>
      <c r="D661">
        <v>42369</v>
      </c>
      <c r="E661">
        <v>2403906000</v>
      </c>
      <c r="F661">
        <v>747276000</v>
      </c>
      <c r="G661">
        <v>72363000</v>
      </c>
      <c r="H661">
        <v>0</v>
      </c>
      <c r="I661">
        <v>833000000</v>
      </c>
      <c r="J661" t="s">
        <v>51</v>
      </c>
      <c r="K661" t="s">
        <v>264</v>
      </c>
    </row>
    <row r="662" spans="1:11" x14ac:dyDescent="0.3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>
        <v>0</v>
      </c>
      <c r="I662" s="2">
        <v>827008000</v>
      </c>
      <c r="J662" t="s">
        <v>24</v>
      </c>
      <c r="K662" t="s">
        <v>65</v>
      </c>
    </row>
    <row r="663" spans="1:11" x14ac:dyDescent="0.3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>
        <v>0</v>
      </c>
      <c r="I663" s="2">
        <v>826240000</v>
      </c>
      <c r="J663" t="s">
        <v>24</v>
      </c>
      <c r="K663" t="s">
        <v>65</v>
      </c>
    </row>
    <row r="664" spans="1:11" x14ac:dyDescent="0.3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>
        <v>0</v>
      </c>
      <c r="I664" s="2">
        <v>819711000</v>
      </c>
      <c r="J664" t="s">
        <v>24</v>
      </c>
      <c r="K664" t="s">
        <v>65</v>
      </c>
    </row>
    <row r="665" spans="1:11" x14ac:dyDescent="0.3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>
        <v>0</v>
      </c>
      <c r="I665" s="2">
        <v>819216000</v>
      </c>
      <c r="J665" t="s">
        <v>24</v>
      </c>
      <c r="K665" t="s">
        <v>65</v>
      </c>
    </row>
    <row r="666" spans="1:11" x14ac:dyDescent="0.3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 s="2">
        <v>815000000</v>
      </c>
      <c r="J666" t="s">
        <v>35</v>
      </c>
      <c r="K666" t="s">
        <v>123</v>
      </c>
    </row>
    <row r="667" spans="1:11" x14ac:dyDescent="0.3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 s="2">
        <v>811000000</v>
      </c>
      <c r="J667" t="s">
        <v>35</v>
      </c>
      <c r="K667" t="s">
        <v>123</v>
      </c>
    </row>
    <row r="668" spans="1:11" x14ac:dyDescent="0.3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 s="2">
        <v>811000000</v>
      </c>
      <c r="J668" t="s">
        <v>35</v>
      </c>
      <c r="K668" t="s">
        <v>123</v>
      </c>
    </row>
    <row r="669" spans="1:11" x14ac:dyDescent="0.3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 s="2">
        <v>808000000</v>
      </c>
      <c r="J669" t="s">
        <v>35</v>
      </c>
      <c r="K669" t="s">
        <v>123</v>
      </c>
    </row>
    <row r="670" spans="1:11" x14ac:dyDescent="0.3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>
        <v>0</v>
      </c>
      <c r="I670" s="2">
        <v>806021000</v>
      </c>
      <c r="J670" t="s">
        <v>21</v>
      </c>
      <c r="K670" t="s">
        <v>88</v>
      </c>
    </row>
    <row r="671" spans="1:11" x14ac:dyDescent="0.3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>
        <v>0</v>
      </c>
      <c r="I671" s="2">
        <v>800145000</v>
      </c>
      <c r="J671" t="s">
        <v>21</v>
      </c>
      <c r="K671" t="s">
        <v>88</v>
      </c>
    </row>
    <row r="672" spans="1:11" x14ac:dyDescent="0.3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>
        <v>0</v>
      </c>
      <c r="I672" s="2">
        <v>800000000</v>
      </c>
      <c r="J672" t="s">
        <v>21</v>
      </c>
      <c r="K672" t="s">
        <v>88</v>
      </c>
    </row>
    <row r="673" spans="1:11" x14ac:dyDescent="0.3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>
        <v>0</v>
      </c>
      <c r="I673" s="2">
        <v>796000000</v>
      </c>
      <c r="J673" t="s">
        <v>21</v>
      </c>
      <c r="K673" t="s">
        <v>88</v>
      </c>
    </row>
    <row r="674" spans="1:11" x14ac:dyDescent="0.3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 s="2">
        <v>796000000</v>
      </c>
      <c r="J674" t="s">
        <v>18</v>
      </c>
      <c r="K674" t="s">
        <v>244</v>
      </c>
    </row>
    <row r="675" spans="1:11" x14ac:dyDescent="0.3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 s="2">
        <v>787329000</v>
      </c>
      <c r="J675" t="s">
        <v>18</v>
      </c>
      <c r="K675" t="s">
        <v>244</v>
      </c>
    </row>
    <row r="676" spans="1:11" x14ac:dyDescent="0.3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 s="2">
        <v>787000000</v>
      </c>
      <c r="J676" t="s">
        <v>18</v>
      </c>
      <c r="K676" t="s">
        <v>244</v>
      </c>
    </row>
    <row r="677" spans="1:11" x14ac:dyDescent="0.3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 s="2">
        <v>778923000</v>
      </c>
      <c r="J677" t="s">
        <v>18</v>
      </c>
      <c r="K677" t="s">
        <v>244</v>
      </c>
    </row>
    <row r="678" spans="1:11" x14ac:dyDescent="0.3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778655000</v>
      </c>
      <c r="J678" t="s">
        <v>18</v>
      </c>
      <c r="K678" t="s">
        <v>78</v>
      </c>
    </row>
    <row r="679" spans="1:11" x14ac:dyDescent="0.3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772445000</v>
      </c>
      <c r="J679" t="s">
        <v>18</v>
      </c>
      <c r="K679" t="s">
        <v>78</v>
      </c>
    </row>
    <row r="680" spans="1:11" x14ac:dyDescent="0.3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772000000</v>
      </c>
      <c r="J680" t="s">
        <v>18</v>
      </c>
      <c r="K680" t="s">
        <v>78</v>
      </c>
    </row>
    <row r="681" spans="1:11" x14ac:dyDescent="0.3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768820000</v>
      </c>
      <c r="J681" t="s">
        <v>18</v>
      </c>
      <c r="K681" t="s">
        <v>78</v>
      </c>
    </row>
    <row r="682" spans="1:11" x14ac:dyDescent="0.3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 s="2">
        <v>765895000</v>
      </c>
      <c r="J682" t="s">
        <v>21</v>
      </c>
      <c r="K682" t="s">
        <v>38</v>
      </c>
    </row>
    <row r="683" spans="1:11" x14ac:dyDescent="0.3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 s="2">
        <v>764000000</v>
      </c>
      <c r="J683" t="s">
        <v>21</v>
      </c>
      <c r="K683" t="s">
        <v>38</v>
      </c>
    </row>
    <row r="684" spans="1:11" x14ac:dyDescent="0.3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 s="2">
        <v>758861000</v>
      </c>
      <c r="J684" t="s">
        <v>21</v>
      </c>
      <c r="K684" t="s">
        <v>38</v>
      </c>
    </row>
    <row r="685" spans="1:11" x14ac:dyDescent="0.3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 s="2">
        <v>756000000</v>
      </c>
      <c r="J685" t="s">
        <v>21</v>
      </c>
      <c r="K685" t="s">
        <v>38</v>
      </c>
    </row>
    <row r="686" spans="1:11" x14ac:dyDescent="0.3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 s="2">
        <v>756000000</v>
      </c>
      <c r="J686" t="s">
        <v>18</v>
      </c>
      <c r="K686" t="s">
        <v>256</v>
      </c>
    </row>
    <row r="687" spans="1:11" x14ac:dyDescent="0.3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 s="2">
        <v>2298000000</v>
      </c>
      <c r="I687" s="2">
        <v>755000000</v>
      </c>
      <c r="J687" t="s">
        <v>18</v>
      </c>
      <c r="K687" t="s">
        <v>256</v>
      </c>
    </row>
    <row r="688" spans="1:11" x14ac:dyDescent="0.3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 s="2">
        <v>754711000</v>
      </c>
      <c r="J688" t="s">
        <v>18</v>
      </c>
      <c r="K688" t="s">
        <v>256</v>
      </c>
    </row>
    <row r="689" spans="1:11" x14ac:dyDescent="0.3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 s="2">
        <v>750000000</v>
      </c>
      <c r="J689" t="s">
        <v>18</v>
      </c>
      <c r="K689" t="s">
        <v>256</v>
      </c>
    </row>
    <row r="690" spans="1:11" x14ac:dyDescent="0.3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>
        <v>0</v>
      </c>
      <c r="I690" s="2">
        <v>749722000</v>
      </c>
      <c r="J690" t="s">
        <v>18</v>
      </c>
      <c r="K690" t="s">
        <v>277</v>
      </c>
    </row>
    <row r="691" spans="1:11" x14ac:dyDescent="0.3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>
        <v>0</v>
      </c>
      <c r="I691" s="2">
        <v>749000000</v>
      </c>
      <c r="J691" t="s">
        <v>18</v>
      </c>
      <c r="K691" t="s">
        <v>277</v>
      </c>
    </row>
    <row r="692" spans="1:11" x14ac:dyDescent="0.3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>
        <v>0</v>
      </c>
      <c r="I692" s="2">
        <v>746000000</v>
      </c>
      <c r="J692" t="s">
        <v>18</v>
      </c>
      <c r="K692" t="s">
        <v>277</v>
      </c>
    </row>
    <row r="693" spans="1:11" x14ac:dyDescent="0.3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>
        <v>0</v>
      </c>
      <c r="I693" s="2">
        <v>745000000</v>
      </c>
      <c r="J693" t="s">
        <v>18</v>
      </c>
      <c r="K693" t="s">
        <v>277</v>
      </c>
    </row>
    <row r="694" spans="1:11" x14ac:dyDescent="0.3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 s="2">
        <v>741342000</v>
      </c>
      <c r="J694" t="s">
        <v>18</v>
      </c>
      <c r="K694" t="s">
        <v>279</v>
      </c>
    </row>
    <row r="695" spans="1:11" x14ac:dyDescent="0.3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 s="2">
        <v>740791000</v>
      </c>
      <c r="J695" t="s">
        <v>18</v>
      </c>
      <c r="K695" t="s">
        <v>279</v>
      </c>
    </row>
    <row r="696" spans="1:11" x14ac:dyDescent="0.3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 s="2">
        <v>730493000</v>
      </c>
      <c r="J696" t="s">
        <v>18</v>
      </c>
      <c r="K696" t="s">
        <v>279</v>
      </c>
    </row>
    <row r="697" spans="1:11" x14ac:dyDescent="0.3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 s="2">
        <v>725216000</v>
      </c>
      <c r="J697" t="s">
        <v>18</v>
      </c>
      <c r="K697" t="s">
        <v>279</v>
      </c>
    </row>
    <row r="698" spans="1:11" x14ac:dyDescent="0.3">
      <c r="A698">
        <v>724</v>
      </c>
      <c r="B698" t="s">
        <v>280</v>
      </c>
      <c r="C698" t="s">
        <v>11</v>
      </c>
      <c r="D698">
        <v>41274</v>
      </c>
      <c r="E698">
        <v>8950045000</v>
      </c>
      <c r="F698">
        <v>5033885000</v>
      </c>
      <c r="G698">
        <v>2785035000</v>
      </c>
      <c r="H698">
        <v>0</v>
      </c>
      <c r="I698">
        <v>722000000</v>
      </c>
      <c r="J698" t="s">
        <v>12</v>
      </c>
      <c r="K698" t="s">
        <v>281</v>
      </c>
    </row>
    <row r="699" spans="1:11" x14ac:dyDescent="0.3">
      <c r="A699">
        <v>725</v>
      </c>
      <c r="B699" t="s">
        <v>280</v>
      </c>
      <c r="C699" t="s">
        <v>14</v>
      </c>
      <c r="D699">
        <v>41639</v>
      </c>
      <c r="E699">
        <v>9437758000</v>
      </c>
      <c r="F699">
        <v>5301275000</v>
      </c>
      <c r="G699">
        <v>2839629000</v>
      </c>
      <c r="H699">
        <v>0</v>
      </c>
      <c r="I699">
        <v>716000000</v>
      </c>
      <c r="J699" t="s">
        <v>12</v>
      </c>
      <c r="K699" t="s">
        <v>281</v>
      </c>
    </row>
    <row r="700" spans="1:11" x14ac:dyDescent="0.3">
      <c r="A700">
        <v>726</v>
      </c>
      <c r="B700" t="s">
        <v>280</v>
      </c>
      <c r="C700" t="s">
        <v>15</v>
      </c>
      <c r="D700">
        <v>42004</v>
      </c>
      <c r="E700">
        <v>9964953000</v>
      </c>
      <c r="F700">
        <v>5650711000</v>
      </c>
      <c r="G700">
        <v>2967125000</v>
      </c>
      <c r="H700">
        <v>0</v>
      </c>
      <c r="I700">
        <v>709600000</v>
      </c>
      <c r="J700" t="s">
        <v>12</v>
      </c>
      <c r="K700" t="s">
        <v>281</v>
      </c>
    </row>
    <row r="701" spans="1:11" x14ac:dyDescent="0.3">
      <c r="A701">
        <v>727</v>
      </c>
      <c r="B701" t="s">
        <v>280</v>
      </c>
      <c r="C701" t="s">
        <v>16</v>
      </c>
      <c r="D701">
        <v>42369</v>
      </c>
      <c r="E701">
        <v>9973384000</v>
      </c>
      <c r="F701">
        <v>5741956000</v>
      </c>
      <c r="G701">
        <v>2931108000</v>
      </c>
      <c r="H701">
        <v>0</v>
      </c>
      <c r="I701">
        <v>708406000</v>
      </c>
      <c r="J701" t="s">
        <v>12</v>
      </c>
      <c r="K701" t="s">
        <v>281</v>
      </c>
    </row>
    <row r="702" spans="1:11" x14ac:dyDescent="0.3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 s="2">
        <v>706000000</v>
      </c>
      <c r="J702" t="s">
        <v>82</v>
      </c>
      <c r="K702" t="s">
        <v>113</v>
      </c>
    </row>
    <row r="703" spans="1:11" x14ac:dyDescent="0.3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 s="2">
        <v>704000000</v>
      </c>
      <c r="J703" t="s">
        <v>82</v>
      </c>
      <c r="K703" t="s">
        <v>113</v>
      </c>
    </row>
    <row r="704" spans="1:11" x14ac:dyDescent="0.3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 s="2">
        <v>701000000</v>
      </c>
      <c r="J704" t="s">
        <v>82</v>
      </c>
      <c r="K704" t="s">
        <v>113</v>
      </c>
    </row>
    <row r="705" spans="1:11" x14ac:dyDescent="0.3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 s="2">
        <v>698000000</v>
      </c>
      <c r="J705" t="s">
        <v>82</v>
      </c>
      <c r="K705" t="s">
        <v>113</v>
      </c>
    </row>
    <row r="706" spans="1:11" x14ac:dyDescent="0.3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 s="2">
        <v>697000000</v>
      </c>
      <c r="J706" t="s">
        <v>18</v>
      </c>
      <c r="K706" t="s">
        <v>277</v>
      </c>
    </row>
    <row r="707" spans="1:11" x14ac:dyDescent="0.3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 s="2">
        <v>688195000</v>
      </c>
      <c r="J707" t="s">
        <v>18</v>
      </c>
      <c r="K707" t="s">
        <v>277</v>
      </c>
    </row>
    <row r="708" spans="1:11" x14ac:dyDescent="0.3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 s="2">
        <v>685000000</v>
      </c>
      <c r="J708" t="s">
        <v>18</v>
      </c>
      <c r="K708" t="s">
        <v>277</v>
      </c>
    </row>
    <row r="709" spans="1:11" x14ac:dyDescent="0.3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 s="2">
        <v>685000000</v>
      </c>
      <c r="J709" t="s">
        <v>18</v>
      </c>
      <c r="K709" t="s">
        <v>277</v>
      </c>
    </row>
    <row r="710" spans="1:11" x14ac:dyDescent="0.3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>
        <v>0</v>
      </c>
      <c r="I710" s="2">
        <v>679298000</v>
      </c>
      <c r="J710" t="s">
        <v>18</v>
      </c>
      <c r="K710" t="s">
        <v>285</v>
      </c>
    </row>
    <row r="711" spans="1:11" x14ac:dyDescent="0.3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>
        <v>0</v>
      </c>
      <c r="I711" s="2">
        <v>673000000</v>
      </c>
      <c r="J711" t="s">
        <v>18</v>
      </c>
      <c r="K711" t="s">
        <v>285</v>
      </c>
    </row>
    <row r="712" spans="1:11" x14ac:dyDescent="0.3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>
        <v>0</v>
      </c>
      <c r="I712" s="2">
        <v>653132000</v>
      </c>
      <c r="J712" t="s">
        <v>18</v>
      </c>
      <c r="K712" t="s">
        <v>285</v>
      </c>
    </row>
    <row r="713" spans="1:11" x14ac:dyDescent="0.3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>
        <v>0</v>
      </c>
      <c r="I713" s="2">
        <v>651052000</v>
      </c>
      <c r="J713" t="s">
        <v>18</v>
      </c>
      <c r="K713" t="s">
        <v>285</v>
      </c>
    </row>
    <row r="714" spans="1:11" x14ac:dyDescent="0.3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644276000</v>
      </c>
      <c r="J714" t="s">
        <v>46</v>
      </c>
      <c r="K714" t="s">
        <v>104</v>
      </c>
    </row>
    <row r="715" spans="1:11" x14ac:dyDescent="0.3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643689000</v>
      </c>
      <c r="J715" t="s">
        <v>46</v>
      </c>
      <c r="K715" t="s">
        <v>104</v>
      </c>
    </row>
    <row r="716" spans="1:11" x14ac:dyDescent="0.3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643000000</v>
      </c>
      <c r="J716" t="s">
        <v>46</v>
      </c>
      <c r="K716" t="s">
        <v>104</v>
      </c>
    </row>
    <row r="717" spans="1:11" x14ac:dyDescent="0.3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639542000</v>
      </c>
      <c r="J717" t="s">
        <v>46</v>
      </c>
      <c r="K717" t="s">
        <v>104</v>
      </c>
    </row>
    <row r="718" spans="1:11" x14ac:dyDescent="0.3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 s="2">
        <v>638024000</v>
      </c>
      <c r="J718" t="s">
        <v>18</v>
      </c>
      <c r="K718" t="s">
        <v>288</v>
      </c>
    </row>
    <row r="719" spans="1:11" x14ac:dyDescent="0.3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 s="2">
        <v>632760000</v>
      </c>
      <c r="J719" t="s">
        <v>18</v>
      </c>
      <c r="K719" t="s">
        <v>288</v>
      </c>
    </row>
    <row r="720" spans="1:11" x14ac:dyDescent="0.3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 s="2">
        <v>629908000</v>
      </c>
      <c r="J720" t="s">
        <v>18</v>
      </c>
      <c r="K720" t="s">
        <v>288</v>
      </c>
    </row>
    <row r="721" spans="1:11" x14ac:dyDescent="0.3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 s="2">
        <v>628573000</v>
      </c>
      <c r="J721" t="s">
        <v>18</v>
      </c>
      <c r="K721" t="s">
        <v>288</v>
      </c>
    </row>
    <row r="722" spans="1:11" x14ac:dyDescent="0.3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628000000</v>
      </c>
      <c r="J722" t="s">
        <v>24</v>
      </c>
      <c r="K722" t="s">
        <v>198</v>
      </c>
    </row>
    <row r="723" spans="1:11" x14ac:dyDescent="0.3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625361000</v>
      </c>
      <c r="J723" t="s">
        <v>24</v>
      </c>
      <c r="K723" t="s">
        <v>198</v>
      </c>
    </row>
    <row r="724" spans="1:11" x14ac:dyDescent="0.3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622592000</v>
      </c>
      <c r="J724" t="s">
        <v>24</v>
      </c>
      <c r="K724" t="s">
        <v>198</v>
      </c>
    </row>
    <row r="725" spans="1:11" x14ac:dyDescent="0.3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622211000</v>
      </c>
      <c r="J725" t="s">
        <v>24</v>
      </c>
      <c r="K725" t="s">
        <v>198</v>
      </c>
    </row>
    <row r="726" spans="1:11" x14ac:dyDescent="0.3">
      <c r="A726">
        <v>752</v>
      </c>
      <c r="B726" t="s">
        <v>290</v>
      </c>
      <c r="C726" t="s">
        <v>11</v>
      </c>
      <c r="D726">
        <v>41274</v>
      </c>
      <c r="E726">
        <v>1765979000</v>
      </c>
      <c r="F726">
        <v>567989000</v>
      </c>
      <c r="G726">
        <v>158950000</v>
      </c>
      <c r="H726">
        <v>0</v>
      </c>
      <c r="I726">
        <v>621400000</v>
      </c>
      <c r="J726" t="s">
        <v>51</v>
      </c>
      <c r="K726" t="s">
        <v>52</v>
      </c>
    </row>
    <row r="727" spans="1:11" x14ac:dyDescent="0.3">
      <c r="A727">
        <v>753</v>
      </c>
      <c r="B727" t="s">
        <v>290</v>
      </c>
      <c r="C727" t="s">
        <v>14</v>
      </c>
      <c r="D727">
        <v>41639</v>
      </c>
      <c r="E727">
        <v>2847945000</v>
      </c>
      <c r="F727">
        <v>1206813000</v>
      </c>
      <c r="G727">
        <v>241719000</v>
      </c>
      <c r="H727">
        <v>0</v>
      </c>
      <c r="I727">
        <v>615874000</v>
      </c>
      <c r="J727" t="s">
        <v>51</v>
      </c>
      <c r="K727" t="s">
        <v>52</v>
      </c>
    </row>
    <row r="728" spans="1:11" x14ac:dyDescent="0.3">
      <c r="A728">
        <v>754</v>
      </c>
      <c r="B728" t="s">
        <v>290</v>
      </c>
      <c r="C728" t="s">
        <v>15</v>
      </c>
      <c r="D728">
        <v>42004</v>
      </c>
      <c r="E728">
        <v>3305879000</v>
      </c>
      <c r="F728">
        <v>1403358000</v>
      </c>
      <c r="G728">
        <v>212481000</v>
      </c>
      <c r="H728">
        <v>16104000</v>
      </c>
      <c r="I728">
        <v>608039000</v>
      </c>
      <c r="J728" t="s">
        <v>51</v>
      </c>
      <c r="K728" t="s">
        <v>52</v>
      </c>
    </row>
    <row r="729" spans="1:11" x14ac:dyDescent="0.3">
      <c r="A729">
        <v>755</v>
      </c>
      <c r="B729" t="s">
        <v>290</v>
      </c>
      <c r="C729" t="s">
        <v>16</v>
      </c>
      <c r="D729">
        <v>42369</v>
      </c>
      <c r="E729">
        <v>3775685000</v>
      </c>
      <c r="F729">
        <v>1622257000</v>
      </c>
      <c r="G729">
        <v>258342000</v>
      </c>
      <c r="H729">
        <v>0</v>
      </c>
      <c r="I729">
        <v>603000000</v>
      </c>
      <c r="J729" t="s">
        <v>51</v>
      </c>
      <c r="K729" t="s">
        <v>52</v>
      </c>
    </row>
    <row r="730" spans="1:11" x14ac:dyDescent="0.3">
      <c r="A730">
        <v>756</v>
      </c>
      <c r="B730" t="s">
        <v>291</v>
      </c>
      <c r="C730" t="s">
        <v>11</v>
      </c>
      <c r="D730">
        <v>41639</v>
      </c>
      <c r="E730">
        <v>2013719000</v>
      </c>
      <c r="F730">
        <v>0</v>
      </c>
      <c r="G730">
        <v>401324000</v>
      </c>
      <c r="H730">
        <v>1405000000</v>
      </c>
      <c r="I730">
        <v>601000000</v>
      </c>
      <c r="J730" t="s">
        <v>51</v>
      </c>
      <c r="K730" t="s">
        <v>52</v>
      </c>
    </row>
    <row r="731" spans="1:11" x14ac:dyDescent="0.3">
      <c r="A731">
        <v>757</v>
      </c>
      <c r="B731" t="s">
        <v>291</v>
      </c>
      <c r="C731" t="s">
        <v>14</v>
      </c>
      <c r="D731">
        <v>42004</v>
      </c>
      <c r="E731">
        <v>1563210000</v>
      </c>
      <c r="F731">
        <v>0</v>
      </c>
      <c r="G731">
        <v>463059000</v>
      </c>
      <c r="H731">
        <v>10269000</v>
      </c>
      <c r="I731">
        <v>598587000</v>
      </c>
      <c r="J731" t="s">
        <v>51</v>
      </c>
      <c r="K731" t="s">
        <v>52</v>
      </c>
    </row>
    <row r="732" spans="1:11" x14ac:dyDescent="0.3">
      <c r="A732">
        <v>758</v>
      </c>
      <c r="B732" t="s">
        <v>291</v>
      </c>
      <c r="C732" t="s">
        <v>15</v>
      </c>
      <c r="D732">
        <v>42369</v>
      </c>
      <c r="E732">
        <v>1828305000</v>
      </c>
      <c r="F732">
        <v>0</v>
      </c>
      <c r="G732">
        <v>706644000</v>
      </c>
      <c r="H732">
        <v>1461000000</v>
      </c>
      <c r="I732">
        <v>595000000</v>
      </c>
      <c r="J732" t="s">
        <v>51</v>
      </c>
      <c r="K732" t="s">
        <v>52</v>
      </c>
    </row>
    <row r="733" spans="1:11" x14ac:dyDescent="0.3">
      <c r="A733">
        <v>759</v>
      </c>
      <c r="B733" t="s">
        <v>291</v>
      </c>
      <c r="C733" t="s">
        <v>16</v>
      </c>
      <c r="D733">
        <v>42735</v>
      </c>
      <c r="E733">
        <v>2040486000</v>
      </c>
      <c r="F733">
        <v>0</v>
      </c>
      <c r="G733">
        <v>842010000</v>
      </c>
      <c r="H733">
        <v>0</v>
      </c>
      <c r="I733">
        <v>590935000</v>
      </c>
      <c r="J733" t="s">
        <v>51</v>
      </c>
      <c r="K733" t="s">
        <v>52</v>
      </c>
    </row>
    <row r="734" spans="1:11" x14ac:dyDescent="0.3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215600000</v>
      </c>
      <c r="I734" s="2">
        <v>588500000</v>
      </c>
      <c r="J734" t="s">
        <v>18</v>
      </c>
      <c r="K734" t="s">
        <v>293</v>
      </c>
    </row>
    <row r="735" spans="1:11" x14ac:dyDescent="0.3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588235000</v>
      </c>
      <c r="J735" t="s">
        <v>18</v>
      </c>
      <c r="K735" t="s">
        <v>293</v>
      </c>
    </row>
    <row r="736" spans="1:11" x14ac:dyDescent="0.3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1371000000</v>
      </c>
      <c r="I736" s="2">
        <v>588000000</v>
      </c>
      <c r="J736" t="s">
        <v>18</v>
      </c>
      <c r="K736" t="s">
        <v>293</v>
      </c>
    </row>
    <row r="737" spans="1:11" x14ac:dyDescent="0.3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239800000</v>
      </c>
      <c r="I737" s="2">
        <v>583700000</v>
      </c>
      <c r="J737" t="s">
        <v>18</v>
      </c>
      <c r="K737" t="s">
        <v>293</v>
      </c>
    </row>
    <row r="738" spans="1:11" x14ac:dyDescent="0.3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581155000</v>
      </c>
      <c r="J738" t="s">
        <v>82</v>
      </c>
      <c r="K738" t="s">
        <v>143</v>
      </c>
    </row>
    <row r="739" spans="1:11" x14ac:dyDescent="0.3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581000000</v>
      </c>
      <c r="J739" t="s">
        <v>82</v>
      </c>
      <c r="K739" t="s">
        <v>143</v>
      </c>
    </row>
    <row r="740" spans="1:11" x14ac:dyDescent="0.3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579315000</v>
      </c>
      <c r="J740" t="s">
        <v>82</v>
      </c>
      <c r="K740" t="s">
        <v>143</v>
      </c>
    </row>
    <row r="741" spans="1:11" x14ac:dyDescent="0.3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576000000</v>
      </c>
      <c r="J741" t="s">
        <v>82</v>
      </c>
      <c r="K741" t="s">
        <v>143</v>
      </c>
    </row>
    <row r="742" spans="1:11" x14ac:dyDescent="0.3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574000000</v>
      </c>
      <c r="J742" t="s">
        <v>46</v>
      </c>
      <c r="K742" t="s">
        <v>49</v>
      </c>
    </row>
    <row r="743" spans="1:11" x14ac:dyDescent="0.3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573000000</v>
      </c>
      <c r="J743" t="s">
        <v>46</v>
      </c>
      <c r="K743" t="s">
        <v>49</v>
      </c>
    </row>
    <row r="744" spans="1:11" x14ac:dyDescent="0.3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 s="2">
        <v>251400000</v>
      </c>
      <c r="I744" s="2">
        <v>571700000</v>
      </c>
      <c r="J744" t="s">
        <v>46</v>
      </c>
      <c r="K744" t="s">
        <v>49</v>
      </c>
    </row>
    <row r="745" spans="1:11" x14ac:dyDescent="0.3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570527000</v>
      </c>
      <c r="J745" t="s">
        <v>46</v>
      </c>
      <c r="K745" t="s">
        <v>49</v>
      </c>
    </row>
    <row r="746" spans="1:11" x14ac:dyDescent="0.3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 s="2">
        <v>568108000</v>
      </c>
      <c r="J746" t="s">
        <v>18</v>
      </c>
      <c r="K746" t="s">
        <v>297</v>
      </c>
    </row>
    <row r="747" spans="1:11" x14ac:dyDescent="0.3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 s="2">
        <v>565059000</v>
      </c>
      <c r="J747" t="s">
        <v>18</v>
      </c>
      <c r="K747" t="s">
        <v>297</v>
      </c>
    </row>
    <row r="748" spans="1:11" x14ac:dyDescent="0.3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 s="2">
        <v>562000000</v>
      </c>
      <c r="J748" t="s">
        <v>18</v>
      </c>
      <c r="K748" t="s">
        <v>297</v>
      </c>
    </row>
    <row r="749" spans="1:11" x14ac:dyDescent="0.3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 s="2">
        <v>561800000</v>
      </c>
      <c r="J749" t="s">
        <v>18</v>
      </c>
      <c r="K749" t="s">
        <v>297</v>
      </c>
    </row>
    <row r="750" spans="1:11" x14ac:dyDescent="0.3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>
        <v>0</v>
      </c>
      <c r="I750" s="2">
        <v>560669000</v>
      </c>
      <c r="J750" t="s">
        <v>24</v>
      </c>
      <c r="K750" t="s">
        <v>29</v>
      </c>
    </row>
    <row r="751" spans="1:11" x14ac:dyDescent="0.3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>
        <v>0</v>
      </c>
      <c r="I751" s="2">
        <v>560637000</v>
      </c>
      <c r="J751" t="s">
        <v>24</v>
      </c>
      <c r="K751" t="s">
        <v>29</v>
      </c>
    </row>
    <row r="752" spans="1:11" x14ac:dyDescent="0.3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1345000000</v>
      </c>
      <c r="I752" s="2">
        <v>555000000</v>
      </c>
      <c r="J752" t="s">
        <v>24</v>
      </c>
      <c r="K752" t="s">
        <v>29</v>
      </c>
    </row>
    <row r="753" spans="1:11" x14ac:dyDescent="0.3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>
        <v>0</v>
      </c>
      <c r="I753" s="2">
        <v>551032000</v>
      </c>
      <c r="J753" t="s">
        <v>24</v>
      </c>
      <c r="K753" t="s">
        <v>29</v>
      </c>
    </row>
    <row r="754" spans="1:11" x14ac:dyDescent="0.3">
      <c r="A754">
        <v>780</v>
      </c>
      <c r="B754" t="s">
        <v>299</v>
      </c>
      <c r="C754" t="s">
        <v>11</v>
      </c>
      <c r="D754">
        <v>41639</v>
      </c>
      <c r="E754">
        <v>39055000000</v>
      </c>
      <c r="F754">
        <v>28364000000</v>
      </c>
      <c r="G754">
        <v>5190000000</v>
      </c>
      <c r="H754">
        <v>0</v>
      </c>
      <c r="I754">
        <v>542952000</v>
      </c>
      <c r="J754" t="s">
        <v>12</v>
      </c>
      <c r="K754" t="s">
        <v>163</v>
      </c>
    </row>
    <row r="755" spans="1:11" x14ac:dyDescent="0.3">
      <c r="A755">
        <v>781</v>
      </c>
      <c r="B755" t="s">
        <v>299</v>
      </c>
      <c r="C755" t="s">
        <v>14</v>
      </c>
      <c r="D755">
        <v>42004</v>
      </c>
      <c r="E755">
        <v>40306000000</v>
      </c>
      <c r="F755">
        <v>28957000000</v>
      </c>
      <c r="G755">
        <v>5518000000</v>
      </c>
      <c r="H755">
        <v>0</v>
      </c>
      <c r="I755">
        <v>538513000</v>
      </c>
      <c r="J755" t="s">
        <v>12</v>
      </c>
      <c r="K755" t="s">
        <v>163</v>
      </c>
    </row>
    <row r="756" spans="1:11" x14ac:dyDescent="0.3">
      <c r="A756">
        <v>782</v>
      </c>
      <c r="B756" t="s">
        <v>299</v>
      </c>
      <c r="C756" t="s">
        <v>15</v>
      </c>
      <c r="D756">
        <v>42369</v>
      </c>
      <c r="E756">
        <v>38581000000</v>
      </c>
      <c r="F756">
        <v>26747000000</v>
      </c>
      <c r="G756">
        <v>5006000000</v>
      </c>
      <c r="H756">
        <v>0</v>
      </c>
      <c r="I756">
        <v>533000000</v>
      </c>
      <c r="J756" t="s">
        <v>12</v>
      </c>
      <c r="K756" t="s">
        <v>163</v>
      </c>
    </row>
    <row r="757" spans="1:11" x14ac:dyDescent="0.3">
      <c r="A757">
        <v>783</v>
      </c>
      <c r="B757" t="s">
        <v>299</v>
      </c>
      <c r="C757" t="s">
        <v>16</v>
      </c>
      <c r="D757">
        <v>42735</v>
      </c>
      <c r="E757">
        <v>39302000000</v>
      </c>
      <c r="F757">
        <v>27150000000</v>
      </c>
      <c r="G757">
        <v>5469000000</v>
      </c>
      <c r="H757">
        <v>0</v>
      </c>
      <c r="I757">
        <v>528737000</v>
      </c>
      <c r="J757" t="s">
        <v>12</v>
      </c>
      <c r="K757" t="s">
        <v>163</v>
      </c>
    </row>
    <row r="758" spans="1:11" x14ac:dyDescent="0.3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15905000</v>
      </c>
      <c r="I758" s="2">
        <v>523984000</v>
      </c>
      <c r="J758" t="s">
        <v>82</v>
      </c>
      <c r="K758" t="s">
        <v>301</v>
      </c>
    </row>
    <row r="759" spans="1:11" x14ac:dyDescent="0.3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279300000</v>
      </c>
      <c r="I759" s="2">
        <v>517400000</v>
      </c>
      <c r="J759" t="s">
        <v>82</v>
      </c>
      <c r="K759" t="s">
        <v>301</v>
      </c>
    </row>
    <row r="760" spans="1:11" x14ac:dyDescent="0.3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>
        <v>0</v>
      </c>
      <c r="I760" s="2">
        <v>513916000</v>
      </c>
      <c r="J760" t="s">
        <v>82</v>
      </c>
      <c r="K760" t="s">
        <v>301</v>
      </c>
    </row>
    <row r="761" spans="1:11" x14ac:dyDescent="0.3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>
        <v>0</v>
      </c>
      <c r="I761" s="2">
        <v>510000000</v>
      </c>
      <c r="J761" t="s">
        <v>82</v>
      </c>
      <c r="K761" t="s">
        <v>301</v>
      </c>
    </row>
    <row r="762" spans="1:11" x14ac:dyDescent="0.3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>
        <v>0</v>
      </c>
      <c r="I762" s="2">
        <v>506220000</v>
      </c>
      <c r="J762" t="s">
        <v>21</v>
      </c>
      <c r="K762" t="s">
        <v>303</v>
      </c>
    </row>
    <row r="763" spans="1:11" x14ac:dyDescent="0.3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>
        <v>0</v>
      </c>
      <c r="I763" s="2">
        <v>504905000</v>
      </c>
      <c r="J763" t="s">
        <v>21</v>
      </c>
      <c r="K763" t="s">
        <v>303</v>
      </c>
    </row>
    <row r="764" spans="1:11" x14ac:dyDescent="0.3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>
        <v>0</v>
      </c>
      <c r="I764" s="2">
        <v>502000000</v>
      </c>
      <c r="J764" t="s">
        <v>21</v>
      </c>
      <c r="K764" t="s">
        <v>303</v>
      </c>
    </row>
    <row r="765" spans="1:11" x14ac:dyDescent="0.3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876000000</v>
      </c>
      <c r="I765" s="2">
        <v>495000000</v>
      </c>
      <c r="J765" t="s">
        <v>21</v>
      </c>
      <c r="K765" t="s">
        <v>22</v>
      </c>
    </row>
    <row r="766" spans="1:11" x14ac:dyDescent="0.3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>
        <v>0</v>
      </c>
      <c r="I766" s="2">
        <v>494422000</v>
      </c>
      <c r="J766" t="s">
        <v>21</v>
      </c>
      <c r="K766" t="s">
        <v>22</v>
      </c>
    </row>
    <row r="767" spans="1:11" x14ac:dyDescent="0.3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>
        <v>0</v>
      </c>
      <c r="I767" s="2">
        <v>494000000</v>
      </c>
      <c r="J767" t="s">
        <v>21</v>
      </c>
      <c r="K767" t="s">
        <v>22</v>
      </c>
    </row>
    <row r="768" spans="1:11" x14ac:dyDescent="0.3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>
        <v>0</v>
      </c>
      <c r="I768" s="2">
        <v>492397000</v>
      </c>
      <c r="J768" t="s">
        <v>21</v>
      </c>
      <c r="K768" t="s">
        <v>22</v>
      </c>
    </row>
    <row r="769" spans="1:11" x14ac:dyDescent="0.3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492140000</v>
      </c>
      <c r="J769" t="s">
        <v>46</v>
      </c>
      <c r="K769" t="s">
        <v>99</v>
      </c>
    </row>
    <row r="770" spans="1:11" x14ac:dyDescent="0.3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490000000</v>
      </c>
      <c r="J770" t="s">
        <v>46</v>
      </c>
      <c r="K770" t="s">
        <v>99</v>
      </c>
    </row>
    <row r="771" spans="1:11" x14ac:dyDescent="0.3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1893400000</v>
      </c>
      <c r="I771" s="2">
        <v>489800000</v>
      </c>
      <c r="J771" t="s">
        <v>46</v>
      </c>
      <c r="K771" t="s">
        <v>99</v>
      </c>
    </row>
    <row r="772" spans="1:11" x14ac:dyDescent="0.3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489000000</v>
      </c>
      <c r="J772" t="s">
        <v>46</v>
      </c>
      <c r="K772" t="s">
        <v>99</v>
      </c>
    </row>
    <row r="773" spans="1:11" x14ac:dyDescent="0.3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 s="2">
        <v>481303000</v>
      </c>
      <c r="J773" t="s">
        <v>35</v>
      </c>
      <c r="K773" t="s">
        <v>123</v>
      </c>
    </row>
    <row r="774" spans="1:11" x14ac:dyDescent="0.3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 s="2">
        <v>475464000</v>
      </c>
      <c r="J774" t="s">
        <v>35</v>
      </c>
      <c r="K774" t="s">
        <v>123</v>
      </c>
    </row>
    <row r="775" spans="1:11" x14ac:dyDescent="0.3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 s="2">
        <v>471000000</v>
      </c>
      <c r="J775" t="s">
        <v>35</v>
      </c>
      <c r="K775" t="s">
        <v>123</v>
      </c>
    </row>
    <row r="776" spans="1:11" x14ac:dyDescent="0.3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476000000</v>
      </c>
      <c r="I776" s="2">
        <v>471000000</v>
      </c>
      <c r="J776" t="s">
        <v>35</v>
      </c>
      <c r="K776" t="s">
        <v>123</v>
      </c>
    </row>
    <row r="777" spans="1:11" x14ac:dyDescent="0.3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 s="2">
        <v>464472000</v>
      </c>
      <c r="J777" t="s">
        <v>21</v>
      </c>
      <c r="K777" t="s">
        <v>308</v>
      </c>
    </row>
    <row r="778" spans="1:11" x14ac:dyDescent="0.3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 s="2">
        <v>464000000</v>
      </c>
      <c r="J778" t="s">
        <v>21</v>
      </c>
      <c r="K778" t="s">
        <v>308</v>
      </c>
    </row>
    <row r="779" spans="1:11" x14ac:dyDescent="0.3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466000000</v>
      </c>
      <c r="I779" s="2">
        <v>462000000</v>
      </c>
      <c r="J779" t="s">
        <v>21</v>
      </c>
      <c r="K779" t="s">
        <v>308</v>
      </c>
    </row>
    <row r="780" spans="1:11" x14ac:dyDescent="0.3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32210000</v>
      </c>
      <c r="I780" s="2">
        <v>461627000</v>
      </c>
      <c r="J780" t="s">
        <v>21</v>
      </c>
      <c r="K780" t="s">
        <v>308</v>
      </c>
    </row>
    <row r="781" spans="1:11" x14ac:dyDescent="0.3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 s="2">
        <v>459000000</v>
      </c>
      <c r="J781" t="s">
        <v>24</v>
      </c>
      <c r="K781" t="s">
        <v>27</v>
      </c>
    </row>
    <row r="782" spans="1:11" x14ac:dyDescent="0.3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4470100000</v>
      </c>
      <c r="I782" s="2">
        <v>459000000</v>
      </c>
      <c r="J782" t="s">
        <v>24</v>
      </c>
      <c r="K782" t="s">
        <v>27</v>
      </c>
    </row>
    <row r="783" spans="1:11" x14ac:dyDescent="0.3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15235000</v>
      </c>
      <c r="I783" s="2">
        <v>455623000</v>
      </c>
      <c r="J783" t="s">
        <v>24</v>
      </c>
      <c r="K783" t="s">
        <v>27</v>
      </c>
    </row>
    <row r="784" spans="1:11" x14ac:dyDescent="0.3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 s="2">
        <v>455016000</v>
      </c>
      <c r="J784" t="s">
        <v>24</v>
      </c>
      <c r="K784" t="s">
        <v>27</v>
      </c>
    </row>
    <row r="785" spans="1:11" x14ac:dyDescent="0.3">
      <c r="A785">
        <v>811</v>
      </c>
      <c r="B785" t="s">
        <v>310</v>
      </c>
      <c r="C785" t="s">
        <v>11</v>
      </c>
      <c r="D785">
        <v>41274</v>
      </c>
      <c r="E785">
        <v>5059000000</v>
      </c>
      <c r="F785">
        <v>1885000000</v>
      </c>
      <c r="G785">
        <v>2101000000</v>
      </c>
      <c r="H785">
        <v>0</v>
      </c>
      <c r="I785">
        <v>453423000</v>
      </c>
      <c r="J785" t="s">
        <v>51</v>
      </c>
      <c r="K785" t="s">
        <v>52</v>
      </c>
    </row>
    <row r="786" spans="1:11" x14ac:dyDescent="0.3">
      <c r="A786">
        <v>812</v>
      </c>
      <c r="B786" t="s">
        <v>310</v>
      </c>
      <c r="C786" t="s">
        <v>14</v>
      </c>
      <c r="D786">
        <v>41639</v>
      </c>
      <c r="E786">
        <v>5166000000</v>
      </c>
      <c r="F786">
        <v>1989000000</v>
      </c>
      <c r="G786">
        <v>1968000000</v>
      </c>
      <c r="H786">
        <v>463000000</v>
      </c>
      <c r="I786">
        <v>452000000</v>
      </c>
      <c r="J786" t="s">
        <v>51</v>
      </c>
      <c r="K786" t="s">
        <v>52</v>
      </c>
    </row>
    <row r="787" spans="1:11" x14ac:dyDescent="0.3">
      <c r="A787">
        <v>813</v>
      </c>
      <c r="B787" t="s">
        <v>310</v>
      </c>
      <c r="C787" t="s">
        <v>15</v>
      </c>
      <c r="D787">
        <v>42004</v>
      </c>
      <c r="E787">
        <v>5354000000</v>
      </c>
      <c r="F787">
        <v>2033000000</v>
      </c>
      <c r="G787">
        <v>1920000000</v>
      </c>
      <c r="H787">
        <v>0</v>
      </c>
      <c r="I787">
        <v>451405000</v>
      </c>
      <c r="J787" t="s">
        <v>51</v>
      </c>
      <c r="K787" t="s">
        <v>52</v>
      </c>
    </row>
    <row r="788" spans="1:11" x14ac:dyDescent="0.3">
      <c r="A788">
        <v>814</v>
      </c>
      <c r="B788" t="s">
        <v>310</v>
      </c>
      <c r="C788" t="s">
        <v>16</v>
      </c>
      <c r="D788">
        <v>42369</v>
      </c>
      <c r="E788">
        <v>5387000000</v>
      </c>
      <c r="F788">
        <v>2012000000</v>
      </c>
      <c r="G788">
        <v>2011000000</v>
      </c>
      <c r="H788">
        <v>483000000</v>
      </c>
      <c r="I788">
        <v>450000000</v>
      </c>
      <c r="J788" t="s">
        <v>51</v>
      </c>
      <c r="K788" t="s">
        <v>52</v>
      </c>
    </row>
    <row r="789" spans="1:11" x14ac:dyDescent="0.3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 s="2">
        <v>448000000</v>
      </c>
      <c r="J789" t="s">
        <v>35</v>
      </c>
      <c r="K789" t="s">
        <v>123</v>
      </c>
    </row>
    <row r="790" spans="1:11" x14ac:dyDescent="0.3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 s="2">
        <v>445875000</v>
      </c>
      <c r="J790" t="s">
        <v>35</v>
      </c>
      <c r="K790" t="s">
        <v>123</v>
      </c>
    </row>
    <row r="791" spans="1:11" x14ac:dyDescent="0.3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 s="2">
        <v>445228000</v>
      </c>
      <c r="J791" t="s">
        <v>35</v>
      </c>
      <c r="K791" t="s">
        <v>123</v>
      </c>
    </row>
    <row r="792" spans="1:11" x14ac:dyDescent="0.3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 s="2">
        <v>440000000</v>
      </c>
      <c r="J792" t="s">
        <v>35</v>
      </c>
      <c r="K792" t="s">
        <v>123</v>
      </c>
    </row>
    <row r="793" spans="1:11" x14ac:dyDescent="0.3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 s="2">
        <v>817000000</v>
      </c>
      <c r="I793" s="2">
        <v>438000000</v>
      </c>
      <c r="J793" t="s">
        <v>24</v>
      </c>
      <c r="K793" t="s">
        <v>80</v>
      </c>
    </row>
    <row r="794" spans="1:11" x14ac:dyDescent="0.3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435000000</v>
      </c>
      <c r="J794" t="s">
        <v>24</v>
      </c>
      <c r="K794" t="s">
        <v>80</v>
      </c>
    </row>
    <row r="795" spans="1:11" x14ac:dyDescent="0.3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424000000</v>
      </c>
      <c r="J795" t="s">
        <v>24</v>
      </c>
      <c r="K795" t="s">
        <v>80</v>
      </c>
    </row>
    <row r="796" spans="1:11" x14ac:dyDescent="0.3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423312000</v>
      </c>
      <c r="J796" t="s">
        <v>24</v>
      </c>
      <c r="K796" t="s">
        <v>80</v>
      </c>
    </row>
    <row r="797" spans="1:11" x14ac:dyDescent="0.3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>
        <v>0</v>
      </c>
      <c r="I797" s="2">
        <v>418000000</v>
      </c>
      <c r="J797" t="s">
        <v>21</v>
      </c>
      <c r="K797" t="s">
        <v>175</v>
      </c>
    </row>
    <row r="798" spans="1:11" x14ac:dyDescent="0.3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>
        <v>0</v>
      </c>
      <c r="I798" s="2">
        <v>417358000</v>
      </c>
      <c r="J798" t="s">
        <v>21</v>
      </c>
      <c r="K798" t="s">
        <v>175</v>
      </c>
    </row>
    <row r="799" spans="1:11" x14ac:dyDescent="0.3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>
        <v>0</v>
      </c>
      <c r="I799" s="2">
        <v>415708000</v>
      </c>
      <c r="J799" t="s">
        <v>21</v>
      </c>
      <c r="K799" t="s">
        <v>175</v>
      </c>
    </row>
    <row r="800" spans="1:11" x14ac:dyDescent="0.3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861000000</v>
      </c>
      <c r="I800" s="2">
        <v>410000000</v>
      </c>
      <c r="J800" t="s">
        <v>21</v>
      </c>
      <c r="K800" t="s">
        <v>175</v>
      </c>
    </row>
    <row r="801" spans="1:11" x14ac:dyDescent="0.3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>
        <v>0</v>
      </c>
      <c r="I801" s="2">
        <v>409215000</v>
      </c>
      <c r="J801" t="s">
        <v>24</v>
      </c>
      <c r="K801" t="s">
        <v>29</v>
      </c>
    </row>
    <row r="802" spans="1:11" x14ac:dyDescent="0.3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>
        <v>0</v>
      </c>
      <c r="I802" s="2">
        <v>407000000</v>
      </c>
      <c r="J802" t="s">
        <v>24</v>
      </c>
      <c r="K802" t="s">
        <v>29</v>
      </c>
    </row>
    <row r="803" spans="1:11" x14ac:dyDescent="0.3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>
        <v>0</v>
      </c>
      <c r="I803" s="2">
        <v>404336000</v>
      </c>
      <c r="J803" t="s">
        <v>24</v>
      </c>
      <c r="K803" t="s">
        <v>29</v>
      </c>
    </row>
    <row r="804" spans="1:11" x14ac:dyDescent="0.3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>
        <v>0</v>
      </c>
      <c r="I804" s="2">
        <v>401300000</v>
      </c>
      <c r="J804" t="s">
        <v>24</v>
      </c>
      <c r="K804" t="s">
        <v>29</v>
      </c>
    </row>
    <row r="805" spans="1:11" x14ac:dyDescent="0.3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>
        <v>0</v>
      </c>
      <c r="I805" s="2">
        <v>397000000</v>
      </c>
      <c r="J805" t="s">
        <v>58</v>
      </c>
      <c r="K805" t="s">
        <v>59</v>
      </c>
    </row>
    <row r="806" spans="1:11" x14ac:dyDescent="0.3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886000000</v>
      </c>
      <c r="I806" s="2">
        <v>395000000</v>
      </c>
      <c r="J806" t="s">
        <v>58</v>
      </c>
      <c r="K806" t="s">
        <v>59</v>
      </c>
    </row>
    <row r="807" spans="1:11" x14ac:dyDescent="0.3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5942000000</v>
      </c>
      <c r="I807" s="2">
        <v>395000000</v>
      </c>
      <c r="J807" t="s">
        <v>58</v>
      </c>
      <c r="K807" t="s">
        <v>59</v>
      </c>
    </row>
    <row r="808" spans="1:11" x14ac:dyDescent="0.3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>
        <v>0</v>
      </c>
      <c r="I808" s="2">
        <v>393987000</v>
      </c>
      <c r="J808" t="s">
        <v>58</v>
      </c>
      <c r="K808" t="s">
        <v>59</v>
      </c>
    </row>
    <row r="809" spans="1:11" x14ac:dyDescent="0.3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>
        <v>0</v>
      </c>
      <c r="I809" s="2">
        <v>391400000</v>
      </c>
      <c r="J809" t="s">
        <v>24</v>
      </c>
      <c r="K809" t="s">
        <v>317</v>
      </c>
    </row>
    <row r="810" spans="1:11" x14ac:dyDescent="0.3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>
        <v>0</v>
      </c>
      <c r="I810" s="2">
        <v>388100000</v>
      </c>
      <c r="J810" t="s">
        <v>24</v>
      </c>
      <c r="K810" t="s">
        <v>317</v>
      </c>
    </row>
    <row r="811" spans="1:11" x14ac:dyDescent="0.3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1973300000</v>
      </c>
      <c r="I811" s="2">
        <v>385600000</v>
      </c>
      <c r="J811" t="s">
        <v>24</v>
      </c>
      <c r="K811" t="s">
        <v>317</v>
      </c>
    </row>
    <row r="812" spans="1:11" x14ac:dyDescent="0.3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>
        <v>0</v>
      </c>
      <c r="I812" s="2">
        <v>384000000</v>
      </c>
      <c r="J812" t="s">
        <v>24</v>
      </c>
      <c r="K812" t="s">
        <v>317</v>
      </c>
    </row>
    <row r="813" spans="1:11" x14ac:dyDescent="0.3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2012800000</v>
      </c>
      <c r="I813" s="2">
        <v>382600000</v>
      </c>
      <c r="J813" t="s">
        <v>21</v>
      </c>
      <c r="K813" t="s">
        <v>33</v>
      </c>
    </row>
    <row r="814" spans="1:11" x14ac:dyDescent="0.3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>
        <v>0</v>
      </c>
      <c r="I814" s="2">
        <v>382553000</v>
      </c>
      <c r="J814" t="s">
        <v>21</v>
      </c>
      <c r="K814" t="s">
        <v>33</v>
      </c>
    </row>
    <row r="815" spans="1:11" x14ac:dyDescent="0.3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>
        <v>0</v>
      </c>
      <c r="I815" s="2">
        <v>381277000</v>
      </c>
      <c r="J815" t="s">
        <v>21</v>
      </c>
      <c r="K815" t="s">
        <v>33</v>
      </c>
    </row>
    <row r="816" spans="1:11" x14ac:dyDescent="0.3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>
        <v>0</v>
      </c>
      <c r="I816" s="2">
        <v>380402000</v>
      </c>
      <c r="J816" t="s">
        <v>21</v>
      </c>
      <c r="K816" t="s">
        <v>33</v>
      </c>
    </row>
    <row r="817" spans="1:11" x14ac:dyDescent="0.3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>
        <v>0</v>
      </c>
      <c r="I817" s="2">
        <v>378716000</v>
      </c>
      <c r="J817" t="s">
        <v>21</v>
      </c>
      <c r="K817" t="s">
        <v>56</v>
      </c>
    </row>
    <row r="818" spans="1:11" x14ac:dyDescent="0.3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>
        <v>0</v>
      </c>
      <c r="I818" s="2">
        <v>378000000</v>
      </c>
      <c r="J818" t="s">
        <v>21</v>
      </c>
      <c r="K818" t="s">
        <v>56</v>
      </c>
    </row>
    <row r="819" spans="1:11" x14ac:dyDescent="0.3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>
        <v>0</v>
      </c>
      <c r="I819" s="2">
        <v>374661000</v>
      </c>
      <c r="J819" t="s">
        <v>21</v>
      </c>
      <c r="K819" t="s">
        <v>56</v>
      </c>
    </row>
    <row r="820" spans="1:11" x14ac:dyDescent="0.3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>
        <v>0</v>
      </c>
      <c r="I820" s="2">
        <v>373199000</v>
      </c>
      <c r="J820" t="s">
        <v>21</v>
      </c>
      <c r="K820" t="s">
        <v>56</v>
      </c>
    </row>
    <row r="821" spans="1:11" x14ac:dyDescent="0.3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373000000</v>
      </c>
      <c r="J821" t="s">
        <v>58</v>
      </c>
      <c r="K821" t="s">
        <v>95</v>
      </c>
    </row>
    <row r="822" spans="1:11" x14ac:dyDescent="0.3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371051000</v>
      </c>
      <c r="J822" t="s">
        <v>58</v>
      </c>
      <c r="K822" t="s">
        <v>95</v>
      </c>
    </row>
    <row r="823" spans="1:11" x14ac:dyDescent="0.3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370900000</v>
      </c>
      <c r="J823" t="s">
        <v>58</v>
      </c>
      <c r="K823" t="s">
        <v>95</v>
      </c>
    </row>
    <row r="824" spans="1:11" x14ac:dyDescent="0.3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367000000</v>
      </c>
      <c r="J824" t="s">
        <v>58</v>
      </c>
      <c r="K824" t="s">
        <v>95</v>
      </c>
    </row>
    <row r="825" spans="1:11" x14ac:dyDescent="0.3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 s="2">
        <v>366000000</v>
      </c>
      <c r="J825" t="s">
        <v>18</v>
      </c>
      <c r="K825" t="s">
        <v>322</v>
      </c>
    </row>
    <row r="826" spans="1:11" x14ac:dyDescent="0.3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 s="2">
        <v>364735000</v>
      </c>
      <c r="J826" t="s">
        <v>18</v>
      </c>
      <c r="K826" t="s">
        <v>322</v>
      </c>
    </row>
    <row r="827" spans="1:11" x14ac:dyDescent="0.3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 s="2">
        <v>364200000</v>
      </c>
      <c r="J827" t="s">
        <v>18</v>
      </c>
      <c r="K827" t="s">
        <v>322</v>
      </c>
    </row>
    <row r="828" spans="1:11" x14ac:dyDescent="0.3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 s="2">
        <v>363929000</v>
      </c>
      <c r="J828" t="s">
        <v>18</v>
      </c>
      <c r="K828" t="s">
        <v>322</v>
      </c>
    </row>
    <row r="829" spans="1:11" x14ac:dyDescent="0.3">
      <c r="A829">
        <v>855</v>
      </c>
      <c r="B829" t="s">
        <v>323</v>
      </c>
      <c r="C829" t="s">
        <v>11</v>
      </c>
      <c r="D829">
        <v>41274</v>
      </c>
      <c r="E829">
        <v>3003955000</v>
      </c>
      <c r="F829">
        <v>1277113000</v>
      </c>
      <c r="G829">
        <v>850371000</v>
      </c>
      <c r="H829">
        <v>0</v>
      </c>
      <c r="I829">
        <v>360592000</v>
      </c>
      <c r="J829" t="s">
        <v>51</v>
      </c>
      <c r="K829" t="s">
        <v>52</v>
      </c>
    </row>
    <row r="830" spans="1:11" x14ac:dyDescent="0.3">
      <c r="A830">
        <v>856</v>
      </c>
      <c r="B830" t="s">
        <v>323</v>
      </c>
      <c r="C830" t="s">
        <v>14</v>
      </c>
      <c r="D830">
        <v>41639</v>
      </c>
      <c r="E830">
        <v>3024623000</v>
      </c>
      <c r="F830">
        <v>1288878000</v>
      </c>
      <c r="G830">
        <v>924031000</v>
      </c>
      <c r="H830">
        <v>6207000000</v>
      </c>
      <c r="I830">
        <v>359000000</v>
      </c>
      <c r="J830" t="s">
        <v>51</v>
      </c>
      <c r="K830" t="s">
        <v>52</v>
      </c>
    </row>
    <row r="831" spans="1:11" x14ac:dyDescent="0.3">
      <c r="A831">
        <v>857</v>
      </c>
      <c r="B831" t="s">
        <v>323</v>
      </c>
      <c r="C831" t="s">
        <v>15</v>
      </c>
      <c r="D831">
        <v>42004</v>
      </c>
      <c r="E831">
        <v>3117693000</v>
      </c>
      <c r="F831">
        <v>1344636000</v>
      </c>
      <c r="G831">
        <v>869572000</v>
      </c>
      <c r="H831">
        <v>0</v>
      </c>
      <c r="I831">
        <v>358000000</v>
      </c>
      <c r="J831" t="s">
        <v>51</v>
      </c>
      <c r="K831" t="s">
        <v>52</v>
      </c>
    </row>
    <row r="832" spans="1:11" x14ac:dyDescent="0.3">
      <c r="A832">
        <v>858</v>
      </c>
      <c r="B832" t="s">
        <v>323</v>
      </c>
      <c r="C832" t="s">
        <v>16</v>
      </c>
      <c r="D832">
        <v>42369</v>
      </c>
      <c r="E832">
        <v>3007976000</v>
      </c>
      <c r="F832">
        <v>1290025000</v>
      </c>
      <c r="G832">
        <v>844960000</v>
      </c>
      <c r="H832">
        <v>0</v>
      </c>
      <c r="I832">
        <v>357165000</v>
      </c>
      <c r="J832" t="s">
        <v>51</v>
      </c>
      <c r="K832" t="s">
        <v>52</v>
      </c>
    </row>
    <row r="833" spans="1:11" x14ac:dyDescent="0.3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>
        <v>0</v>
      </c>
      <c r="I833" s="2">
        <v>356000000</v>
      </c>
      <c r="J833" t="s">
        <v>24</v>
      </c>
      <c r="K833" t="s">
        <v>29</v>
      </c>
    </row>
    <row r="834" spans="1:11" x14ac:dyDescent="0.3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>
        <v>0</v>
      </c>
      <c r="I834" s="2">
        <v>354620000</v>
      </c>
      <c r="J834" t="s">
        <v>24</v>
      </c>
      <c r="K834" t="s">
        <v>29</v>
      </c>
    </row>
    <row r="835" spans="1:11" x14ac:dyDescent="0.3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>
        <v>0</v>
      </c>
      <c r="I835" s="2">
        <v>353143000</v>
      </c>
      <c r="J835" t="s">
        <v>24</v>
      </c>
      <c r="K835" t="s">
        <v>29</v>
      </c>
    </row>
    <row r="836" spans="1:11" x14ac:dyDescent="0.3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>
        <v>0</v>
      </c>
      <c r="I836" s="2">
        <v>346273000</v>
      </c>
      <c r="J836" t="s">
        <v>24</v>
      </c>
      <c r="K836" t="s">
        <v>29</v>
      </c>
    </row>
    <row r="837" spans="1:11" x14ac:dyDescent="0.3">
      <c r="A837">
        <v>863</v>
      </c>
      <c r="B837" t="s">
        <v>325</v>
      </c>
      <c r="C837" t="s">
        <v>11</v>
      </c>
      <c r="D837">
        <v>41639</v>
      </c>
      <c r="E837">
        <v>14135000000</v>
      </c>
      <c r="F837">
        <v>8554000000</v>
      </c>
      <c r="G837">
        <v>2815000000</v>
      </c>
      <c r="H837">
        <v>0</v>
      </c>
      <c r="I837">
        <v>346031000</v>
      </c>
      <c r="J837" t="s">
        <v>12</v>
      </c>
      <c r="K837" t="s">
        <v>156</v>
      </c>
    </row>
    <row r="838" spans="1:11" x14ac:dyDescent="0.3">
      <c r="A838">
        <v>864</v>
      </c>
      <c r="B838" t="s">
        <v>325</v>
      </c>
      <c r="C838" t="s">
        <v>14</v>
      </c>
      <c r="D838">
        <v>42004</v>
      </c>
      <c r="E838">
        <v>14484000000</v>
      </c>
      <c r="F838">
        <v>8673000000</v>
      </c>
      <c r="G838">
        <v>2678000000</v>
      </c>
      <c r="H838">
        <v>0</v>
      </c>
      <c r="I838">
        <v>345464000</v>
      </c>
      <c r="J838" t="s">
        <v>12</v>
      </c>
      <c r="K838" t="s">
        <v>156</v>
      </c>
    </row>
    <row r="839" spans="1:11" x14ac:dyDescent="0.3">
      <c r="A839">
        <v>865</v>
      </c>
      <c r="B839" t="s">
        <v>325</v>
      </c>
      <c r="C839" t="s">
        <v>15</v>
      </c>
      <c r="D839">
        <v>42369</v>
      </c>
      <c r="E839">
        <v>13405000000</v>
      </c>
      <c r="F839">
        <v>7888000000</v>
      </c>
      <c r="G839">
        <v>2417000000</v>
      </c>
      <c r="H839">
        <v>0</v>
      </c>
      <c r="I839">
        <v>344527000</v>
      </c>
      <c r="J839" t="s">
        <v>12</v>
      </c>
      <c r="K839" t="s">
        <v>156</v>
      </c>
    </row>
    <row r="840" spans="1:11" x14ac:dyDescent="0.3">
      <c r="A840">
        <v>866</v>
      </c>
      <c r="B840" t="s">
        <v>325</v>
      </c>
      <c r="C840" t="s">
        <v>16</v>
      </c>
      <c r="D840">
        <v>42735</v>
      </c>
      <c r="E840">
        <v>13599000000</v>
      </c>
      <c r="F840">
        <v>7896000000</v>
      </c>
      <c r="G840">
        <v>2415000000</v>
      </c>
      <c r="H840">
        <v>1444100000</v>
      </c>
      <c r="I840">
        <v>342900000</v>
      </c>
      <c r="J840" t="s">
        <v>12</v>
      </c>
      <c r="K840" t="s">
        <v>156</v>
      </c>
    </row>
    <row r="841" spans="1:11" x14ac:dyDescent="0.3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 s="2">
        <v>342000000</v>
      </c>
      <c r="J841" t="s">
        <v>46</v>
      </c>
      <c r="K841" t="s">
        <v>72</v>
      </c>
    </row>
    <row r="842" spans="1:11" x14ac:dyDescent="0.3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 s="2">
        <v>341969000</v>
      </c>
      <c r="J842" t="s">
        <v>46</v>
      </c>
      <c r="K842" t="s">
        <v>72</v>
      </c>
    </row>
    <row r="843" spans="1:11" x14ac:dyDescent="0.3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 s="2">
        <v>340316000</v>
      </c>
      <c r="J843" t="s">
        <v>46</v>
      </c>
      <c r="K843" t="s">
        <v>72</v>
      </c>
    </row>
    <row r="844" spans="1:11" x14ac:dyDescent="0.3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 s="2">
        <v>340100000</v>
      </c>
      <c r="J844" t="s">
        <v>46</v>
      </c>
      <c r="K844" t="s">
        <v>72</v>
      </c>
    </row>
    <row r="845" spans="1:11" x14ac:dyDescent="0.3">
      <c r="A845">
        <v>871</v>
      </c>
      <c r="B845" t="s">
        <v>327</v>
      </c>
      <c r="C845" t="s">
        <v>11</v>
      </c>
      <c r="D845">
        <v>41274</v>
      </c>
      <c r="E845">
        <v>5054980000</v>
      </c>
      <c r="F845">
        <v>3230857000</v>
      </c>
      <c r="G845">
        <v>1064757000</v>
      </c>
      <c r="H845">
        <v>0</v>
      </c>
      <c r="I845">
        <v>339613000</v>
      </c>
      <c r="J845" t="s">
        <v>12</v>
      </c>
      <c r="K845" t="s">
        <v>328</v>
      </c>
    </row>
    <row r="846" spans="1:11" x14ac:dyDescent="0.3">
      <c r="A846">
        <v>872</v>
      </c>
      <c r="B846" t="s">
        <v>327</v>
      </c>
      <c r="C846" t="s">
        <v>14</v>
      </c>
      <c r="D846">
        <v>41639</v>
      </c>
      <c r="E846">
        <v>5584571000</v>
      </c>
      <c r="F846">
        <v>3570801000</v>
      </c>
      <c r="G846">
        <v>1183682000</v>
      </c>
      <c r="H846">
        <v>268800000</v>
      </c>
      <c r="I846">
        <v>337400000</v>
      </c>
      <c r="J846" t="s">
        <v>12</v>
      </c>
      <c r="K846" t="s">
        <v>328</v>
      </c>
    </row>
    <row r="847" spans="1:11" x14ac:dyDescent="0.3">
      <c r="A847">
        <v>873</v>
      </c>
      <c r="B847" t="s">
        <v>327</v>
      </c>
      <c r="C847" t="s">
        <v>15</v>
      </c>
      <c r="D847">
        <v>42004</v>
      </c>
      <c r="E847">
        <v>6165441000</v>
      </c>
      <c r="F847">
        <v>3898403000</v>
      </c>
      <c r="G847">
        <v>1341000000</v>
      </c>
      <c r="H847">
        <v>0</v>
      </c>
      <c r="I847">
        <v>332400000</v>
      </c>
      <c r="J847" t="s">
        <v>12</v>
      </c>
      <c r="K847" t="s">
        <v>328</v>
      </c>
    </row>
    <row r="848" spans="1:11" x14ac:dyDescent="0.3">
      <c r="A848">
        <v>874</v>
      </c>
      <c r="B848" t="s">
        <v>327</v>
      </c>
      <c r="C848" t="s">
        <v>16</v>
      </c>
      <c r="D848">
        <v>42369</v>
      </c>
      <c r="E848">
        <v>6187646000</v>
      </c>
      <c r="F848">
        <v>3665578000</v>
      </c>
      <c r="G848">
        <v>1466761000</v>
      </c>
      <c r="H848">
        <v>0</v>
      </c>
      <c r="I848">
        <v>330418000</v>
      </c>
      <c r="J848" t="s">
        <v>12</v>
      </c>
      <c r="K848" t="s">
        <v>328</v>
      </c>
    </row>
    <row r="849" spans="1:11" x14ac:dyDescent="0.3">
      <c r="A849">
        <v>875</v>
      </c>
      <c r="B849" t="s">
        <v>329</v>
      </c>
      <c r="C849" t="s">
        <v>11</v>
      </c>
      <c r="D849">
        <v>41544</v>
      </c>
      <c r="E849">
        <v>11818376000</v>
      </c>
      <c r="F849">
        <v>9976057000</v>
      </c>
      <c r="G849">
        <v>1173340000</v>
      </c>
      <c r="H849">
        <v>0</v>
      </c>
      <c r="I849">
        <v>330000000</v>
      </c>
      <c r="J849" t="s">
        <v>12</v>
      </c>
      <c r="K849" t="s">
        <v>163</v>
      </c>
    </row>
    <row r="850" spans="1:11" x14ac:dyDescent="0.3">
      <c r="A850">
        <v>876</v>
      </c>
      <c r="B850" t="s">
        <v>329</v>
      </c>
      <c r="C850" t="s">
        <v>14</v>
      </c>
      <c r="D850">
        <v>41908</v>
      </c>
      <c r="E850">
        <v>12695157000</v>
      </c>
      <c r="F850">
        <v>10621373000</v>
      </c>
      <c r="G850">
        <v>1545716000</v>
      </c>
      <c r="H850">
        <v>0</v>
      </c>
      <c r="I850">
        <v>330000000</v>
      </c>
      <c r="J850" t="s">
        <v>12</v>
      </c>
      <c r="K850" t="s">
        <v>163</v>
      </c>
    </row>
    <row r="851" spans="1:11" x14ac:dyDescent="0.3">
      <c r="A851">
        <v>877</v>
      </c>
      <c r="B851" t="s">
        <v>329</v>
      </c>
      <c r="C851" t="s">
        <v>15</v>
      </c>
      <c r="D851">
        <v>42279</v>
      </c>
      <c r="E851">
        <v>12114832000</v>
      </c>
      <c r="F851">
        <v>10146494000</v>
      </c>
      <c r="G851">
        <v>1522811000</v>
      </c>
      <c r="H851">
        <v>0</v>
      </c>
      <c r="I851">
        <v>329000000</v>
      </c>
      <c r="J851" t="s">
        <v>12</v>
      </c>
      <c r="K851" t="s">
        <v>163</v>
      </c>
    </row>
    <row r="852" spans="1:11" x14ac:dyDescent="0.3">
      <c r="A852">
        <v>878</v>
      </c>
      <c r="B852" t="s">
        <v>329</v>
      </c>
      <c r="C852" t="s">
        <v>16</v>
      </c>
      <c r="D852">
        <v>42643</v>
      </c>
      <c r="E852">
        <v>10964157000</v>
      </c>
      <c r="F852">
        <v>9196326000</v>
      </c>
      <c r="G852">
        <v>1429233000</v>
      </c>
      <c r="H852">
        <v>0</v>
      </c>
      <c r="I852">
        <v>329000000</v>
      </c>
      <c r="J852" t="s">
        <v>12</v>
      </c>
      <c r="K852" t="s">
        <v>163</v>
      </c>
    </row>
    <row r="853" spans="1:11" x14ac:dyDescent="0.3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>
        <v>0</v>
      </c>
      <c r="I853" s="2">
        <v>327000000</v>
      </c>
      <c r="J853" t="s">
        <v>21</v>
      </c>
      <c r="K853" t="s">
        <v>173</v>
      </c>
    </row>
    <row r="854" spans="1:11" x14ac:dyDescent="0.3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>
        <v>0</v>
      </c>
      <c r="I854" s="2">
        <v>325200000</v>
      </c>
      <c r="J854" t="s">
        <v>21</v>
      </c>
      <c r="K854" t="s">
        <v>173</v>
      </c>
    </row>
    <row r="855" spans="1:11" x14ac:dyDescent="0.3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>
        <v>0</v>
      </c>
      <c r="I855" s="2">
        <v>325173000</v>
      </c>
      <c r="J855" t="s">
        <v>21</v>
      </c>
      <c r="K855" t="s">
        <v>173</v>
      </c>
    </row>
    <row r="856" spans="1:11" x14ac:dyDescent="0.3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>
        <v>0</v>
      </c>
      <c r="I856" s="2">
        <v>322629000</v>
      </c>
      <c r="J856" t="s">
        <v>21</v>
      </c>
      <c r="K856" t="s">
        <v>173</v>
      </c>
    </row>
    <row r="857" spans="1:11" x14ac:dyDescent="0.3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322037000</v>
      </c>
      <c r="J857" t="s">
        <v>46</v>
      </c>
      <c r="K857" t="s">
        <v>104</v>
      </c>
    </row>
    <row r="858" spans="1:11" x14ac:dyDescent="0.3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 s="2">
        <v>757000000</v>
      </c>
      <c r="I858" s="2">
        <v>322000000</v>
      </c>
      <c r="J858" t="s">
        <v>46</v>
      </c>
      <c r="K858" t="s">
        <v>104</v>
      </c>
    </row>
    <row r="859" spans="1:11" x14ac:dyDescent="0.3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322000000</v>
      </c>
      <c r="J859" t="s">
        <v>46</v>
      </c>
      <c r="K859" t="s">
        <v>104</v>
      </c>
    </row>
    <row r="860" spans="1:11" x14ac:dyDescent="0.3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322000000</v>
      </c>
      <c r="J860" t="s">
        <v>46</v>
      </c>
      <c r="K860" t="s">
        <v>104</v>
      </c>
    </row>
    <row r="861" spans="1:11" x14ac:dyDescent="0.3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 s="2">
        <v>321000000</v>
      </c>
      <c r="J861" t="s">
        <v>18</v>
      </c>
      <c r="K861" t="s">
        <v>333</v>
      </c>
    </row>
    <row r="862" spans="1:11" x14ac:dyDescent="0.3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 s="2">
        <v>320000000</v>
      </c>
      <c r="J862" t="s">
        <v>18</v>
      </c>
      <c r="K862" t="s">
        <v>333</v>
      </c>
    </row>
    <row r="863" spans="1:11" x14ac:dyDescent="0.3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 s="2">
        <v>319300000</v>
      </c>
      <c r="J863" t="s">
        <v>18</v>
      </c>
      <c r="K863" t="s">
        <v>333</v>
      </c>
    </row>
    <row r="864" spans="1:11" x14ac:dyDescent="0.3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715000000</v>
      </c>
      <c r="I864" s="2">
        <v>319000000</v>
      </c>
      <c r="J864" t="s">
        <v>18</v>
      </c>
      <c r="K864" t="s">
        <v>333</v>
      </c>
    </row>
    <row r="865" spans="1:11" x14ac:dyDescent="0.3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 s="2">
        <v>317141000</v>
      </c>
      <c r="J865" t="s">
        <v>35</v>
      </c>
      <c r="K865" t="s">
        <v>123</v>
      </c>
    </row>
    <row r="866" spans="1:11" x14ac:dyDescent="0.3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 s="2">
        <v>316344000</v>
      </c>
      <c r="J866" t="s">
        <v>35</v>
      </c>
      <c r="K866" t="s">
        <v>123</v>
      </c>
    </row>
    <row r="867" spans="1:11" x14ac:dyDescent="0.3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577000000</v>
      </c>
      <c r="I867" s="2">
        <v>315000000</v>
      </c>
      <c r="J867" t="s">
        <v>35</v>
      </c>
      <c r="K867" t="s">
        <v>123</v>
      </c>
    </row>
    <row r="868" spans="1:11" x14ac:dyDescent="0.3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 s="2">
        <v>314119000</v>
      </c>
      <c r="J868" t="s">
        <v>35</v>
      </c>
      <c r="K868" t="s">
        <v>123</v>
      </c>
    </row>
    <row r="869" spans="1:11" x14ac:dyDescent="0.3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314096000</v>
      </c>
      <c r="J869" t="s">
        <v>46</v>
      </c>
      <c r="K869" t="s">
        <v>104</v>
      </c>
    </row>
    <row r="870" spans="1:11" x14ac:dyDescent="0.3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313082000</v>
      </c>
      <c r="J870" t="s">
        <v>46</v>
      </c>
      <c r="K870" t="s">
        <v>104</v>
      </c>
    </row>
    <row r="871" spans="1:11" x14ac:dyDescent="0.3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563000000</v>
      </c>
      <c r="I871" s="2">
        <v>310000000</v>
      </c>
      <c r="J871" t="s">
        <v>46</v>
      </c>
      <c r="K871" t="s">
        <v>104</v>
      </c>
    </row>
    <row r="872" spans="1:11" x14ac:dyDescent="0.3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306769000</v>
      </c>
      <c r="J872" t="s">
        <v>46</v>
      </c>
      <c r="K872" t="s">
        <v>104</v>
      </c>
    </row>
    <row r="873" spans="1:11" x14ac:dyDescent="0.3">
      <c r="A873">
        <v>899</v>
      </c>
      <c r="B873" t="s">
        <v>336</v>
      </c>
      <c r="C873" t="s">
        <v>11</v>
      </c>
      <c r="D873">
        <v>41274</v>
      </c>
      <c r="E873">
        <v>793373000</v>
      </c>
      <c r="F873">
        <v>206974000</v>
      </c>
      <c r="G873">
        <v>123524000</v>
      </c>
      <c r="H873">
        <v>0</v>
      </c>
      <c r="I873">
        <v>306301000</v>
      </c>
      <c r="J873" t="s">
        <v>51</v>
      </c>
      <c r="K873" t="s">
        <v>52</v>
      </c>
    </row>
    <row r="874" spans="1:11" x14ac:dyDescent="0.3">
      <c r="A874">
        <v>900</v>
      </c>
      <c r="B874" t="s">
        <v>336</v>
      </c>
      <c r="C874" t="s">
        <v>14</v>
      </c>
      <c r="D874">
        <v>41639</v>
      </c>
      <c r="E874">
        <v>861527000</v>
      </c>
      <c r="F874">
        <v>221498000</v>
      </c>
      <c r="G874">
        <v>127470000</v>
      </c>
      <c r="H874">
        <v>0</v>
      </c>
      <c r="I874">
        <v>305000000</v>
      </c>
      <c r="J874" t="s">
        <v>51</v>
      </c>
      <c r="K874" t="s">
        <v>52</v>
      </c>
    </row>
    <row r="875" spans="1:11" x14ac:dyDescent="0.3">
      <c r="A875">
        <v>901</v>
      </c>
      <c r="B875" t="s">
        <v>336</v>
      </c>
      <c r="C875" t="s">
        <v>15</v>
      </c>
      <c r="D875">
        <v>42004</v>
      </c>
      <c r="E875">
        <v>993897000</v>
      </c>
      <c r="F875">
        <v>258617000</v>
      </c>
      <c r="G875">
        <v>122201000</v>
      </c>
      <c r="H875">
        <v>603000000</v>
      </c>
      <c r="I875">
        <v>305000000</v>
      </c>
      <c r="J875" t="s">
        <v>51</v>
      </c>
      <c r="K875" t="s">
        <v>52</v>
      </c>
    </row>
    <row r="876" spans="1:11" x14ac:dyDescent="0.3">
      <c r="A876">
        <v>902</v>
      </c>
      <c r="B876" t="s">
        <v>336</v>
      </c>
      <c r="C876" t="s">
        <v>16</v>
      </c>
      <c r="D876">
        <v>42369</v>
      </c>
      <c r="E876">
        <v>1166769000</v>
      </c>
      <c r="F876">
        <v>304477000</v>
      </c>
      <c r="G876">
        <v>122735000</v>
      </c>
      <c r="H876">
        <v>0</v>
      </c>
      <c r="I876">
        <v>304400000</v>
      </c>
      <c r="J876" t="s">
        <v>51</v>
      </c>
      <c r="K876" t="s">
        <v>52</v>
      </c>
    </row>
    <row r="877" spans="1:11" x14ac:dyDescent="0.3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6296000000</v>
      </c>
      <c r="I877" s="2">
        <v>303000000</v>
      </c>
      <c r="J877" t="s">
        <v>21</v>
      </c>
      <c r="K877" t="s">
        <v>67</v>
      </c>
    </row>
    <row r="878" spans="1:11" x14ac:dyDescent="0.3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>
        <v>0</v>
      </c>
      <c r="I878" s="2">
        <v>301812000</v>
      </c>
      <c r="J878" t="s">
        <v>21</v>
      </c>
      <c r="K878" t="s">
        <v>67</v>
      </c>
    </row>
    <row r="879" spans="1:11" x14ac:dyDescent="0.3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655000000</v>
      </c>
      <c r="I879" s="2">
        <v>301000000</v>
      </c>
      <c r="J879" t="s">
        <v>21</v>
      </c>
      <c r="K879" t="s">
        <v>67</v>
      </c>
    </row>
    <row r="880" spans="1:11" x14ac:dyDescent="0.3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>
        <v>0</v>
      </c>
      <c r="I880" s="2">
        <v>299900000</v>
      </c>
      <c r="J880" t="s">
        <v>21</v>
      </c>
      <c r="K880" t="s">
        <v>67</v>
      </c>
    </row>
    <row r="881" spans="1:11" x14ac:dyDescent="0.3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 s="2">
        <v>294684000</v>
      </c>
      <c r="J881" t="s">
        <v>35</v>
      </c>
      <c r="K881" t="s">
        <v>141</v>
      </c>
    </row>
    <row r="882" spans="1:11" x14ac:dyDescent="0.3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 s="2">
        <v>294520000</v>
      </c>
      <c r="J882" t="s">
        <v>35</v>
      </c>
      <c r="K882" t="s">
        <v>141</v>
      </c>
    </row>
    <row r="883" spans="1:11" x14ac:dyDescent="0.3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 s="2">
        <v>294496000</v>
      </c>
      <c r="J883" t="s">
        <v>35</v>
      </c>
      <c r="K883" t="s">
        <v>141</v>
      </c>
    </row>
    <row r="884" spans="1:11" x14ac:dyDescent="0.3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 s="2">
        <v>294400000</v>
      </c>
      <c r="J884" t="s">
        <v>35</v>
      </c>
      <c r="K884" t="s">
        <v>141</v>
      </c>
    </row>
    <row r="885" spans="1:11" x14ac:dyDescent="0.3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294000000</v>
      </c>
      <c r="J885" t="s">
        <v>82</v>
      </c>
      <c r="K885" t="s">
        <v>340</v>
      </c>
    </row>
    <row r="886" spans="1:11" x14ac:dyDescent="0.3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11537000000</v>
      </c>
      <c r="I886" s="2">
        <v>294000000</v>
      </c>
      <c r="J886" t="s">
        <v>82</v>
      </c>
      <c r="K886" t="s">
        <v>340</v>
      </c>
    </row>
    <row r="887" spans="1:11" x14ac:dyDescent="0.3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12740000000</v>
      </c>
      <c r="I887" s="2">
        <v>294000000</v>
      </c>
      <c r="J887" t="s">
        <v>82</v>
      </c>
      <c r="K887" t="s">
        <v>340</v>
      </c>
    </row>
    <row r="888" spans="1:11" x14ac:dyDescent="0.3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292900000</v>
      </c>
      <c r="J888" t="s">
        <v>82</v>
      </c>
      <c r="K888" t="s">
        <v>340</v>
      </c>
    </row>
    <row r="889" spans="1:11" x14ac:dyDescent="0.3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 s="2">
        <v>291910000</v>
      </c>
      <c r="J889" t="s">
        <v>18</v>
      </c>
      <c r="K889" t="s">
        <v>78</v>
      </c>
    </row>
    <row r="890" spans="1:11" x14ac:dyDescent="0.3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 s="2">
        <v>291100000</v>
      </c>
      <c r="J890" t="s">
        <v>18</v>
      </c>
      <c r="K890" t="s">
        <v>78</v>
      </c>
    </row>
    <row r="891" spans="1:11" x14ac:dyDescent="0.3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10611000000</v>
      </c>
      <c r="I891" s="2">
        <v>291000000</v>
      </c>
      <c r="J891" t="s">
        <v>18</v>
      </c>
      <c r="K891" t="s">
        <v>78</v>
      </c>
    </row>
    <row r="892" spans="1:11" x14ac:dyDescent="0.3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 s="2">
        <v>290200000</v>
      </c>
      <c r="J892" t="s">
        <v>18</v>
      </c>
      <c r="K892" t="s">
        <v>78</v>
      </c>
    </row>
    <row r="893" spans="1:11" x14ac:dyDescent="0.3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1026000000</v>
      </c>
      <c r="I893" s="2">
        <v>286000000</v>
      </c>
      <c r="J893" t="s">
        <v>35</v>
      </c>
      <c r="K893" t="s">
        <v>213</v>
      </c>
    </row>
    <row r="894" spans="1:11" x14ac:dyDescent="0.3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 s="2">
        <v>285500000</v>
      </c>
      <c r="J894" t="s">
        <v>35</v>
      </c>
      <c r="K894" t="s">
        <v>213</v>
      </c>
    </row>
    <row r="895" spans="1:11" x14ac:dyDescent="0.3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 s="2">
        <v>284600000</v>
      </c>
      <c r="J895" t="s">
        <v>35</v>
      </c>
      <c r="K895" t="s">
        <v>213</v>
      </c>
    </row>
    <row r="896" spans="1:11" x14ac:dyDescent="0.3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 s="2">
        <v>282900000</v>
      </c>
      <c r="J896" t="s">
        <v>35</v>
      </c>
      <c r="K896" t="s">
        <v>213</v>
      </c>
    </row>
    <row r="897" spans="1:11" x14ac:dyDescent="0.3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282608000</v>
      </c>
      <c r="J897" t="s">
        <v>18</v>
      </c>
      <c r="K897" t="s">
        <v>288</v>
      </c>
    </row>
    <row r="898" spans="1:11" x14ac:dyDescent="0.3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281000000</v>
      </c>
      <c r="J898" t="s">
        <v>18</v>
      </c>
      <c r="K898" t="s">
        <v>288</v>
      </c>
    </row>
    <row r="899" spans="1:11" x14ac:dyDescent="0.3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280900000</v>
      </c>
      <c r="J899" t="s">
        <v>18</v>
      </c>
      <c r="K899" t="s">
        <v>288</v>
      </c>
    </row>
    <row r="900" spans="1:11" x14ac:dyDescent="0.3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3697300000</v>
      </c>
      <c r="I900" s="2">
        <v>279000000</v>
      </c>
      <c r="J900" t="s">
        <v>18</v>
      </c>
      <c r="K900" t="s">
        <v>288</v>
      </c>
    </row>
    <row r="901" spans="1:11" x14ac:dyDescent="0.3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278300000</v>
      </c>
      <c r="J901" t="s">
        <v>35</v>
      </c>
      <c r="K901" t="s">
        <v>345</v>
      </c>
    </row>
    <row r="902" spans="1:11" x14ac:dyDescent="0.3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277621000</v>
      </c>
      <c r="J902" t="s">
        <v>35</v>
      </c>
      <c r="K902" t="s">
        <v>345</v>
      </c>
    </row>
    <row r="903" spans="1:11" x14ac:dyDescent="0.3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276000000</v>
      </c>
      <c r="J903" t="s">
        <v>35</v>
      </c>
      <c r="K903" t="s">
        <v>345</v>
      </c>
    </row>
    <row r="904" spans="1:11" x14ac:dyDescent="0.3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276000000</v>
      </c>
      <c r="J904" t="s">
        <v>35</v>
      </c>
      <c r="K904" t="s">
        <v>345</v>
      </c>
    </row>
    <row r="905" spans="1:11" x14ac:dyDescent="0.3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6294000000</v>
      </c>
      <c r="I905" s="2">
        <v>275000000</v>
      </c>
      <c r="J905" t="s">
        <v>18</v>
      </c>
      <c r="K905" t="s">
        <v>196</v>
      </c>
    </row>
    <row r="906" spans="1:11" x14ac:dyDescent="0.3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273000000</v>
      </c>
      <c r="J906" t="s">
        <v>18</v>
      </c>
      <c r="K906" t="s">
        <v>196</v>
      </c>
    </row>
    <row r="907" spans="1:11" x14ac:dyDescent="0.3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272494000</v>
      </c>
      <c r="J907" t="s">
        <v>18</v>
      </c>
      <c r="K907" t="s">
        <v>196</v>
      </c>
    </row>
    <row r="908" spans="1:11" x14ac:dyDescent="0.3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270000000</v>
      </c>
      <c r="J908" t="s">
        <v>18</v>
      </c>
      <c r="K908" t="s">
        <v>196</v>
      </c>
    </row>
    <row r="909" spans="1:11" x14ac:dyDescent="0.3">
      <c r="A909">
        <v>935</v>
      </c>
      <c r="B909" t="s">
        <v>347</v>
      </c>
      <c r="C909" t="s">
        <v>11</v>
      </c>
      <c r="D909">
        <v>41639</v>
      </c>
      <c r="E909">
        <v>2369300000</v>
      </c>
      <c r="F909">
        <v>805300000</v>
      </c>
      <c r="G909">
        <v>602100000</v>
      </c>
      <c r="H909">
        <v>0</v>
      </c>
      <c r="I909">
        <v>265101000</v>
      </c>
      <c r="J909" t="s">
        <v>12</v>
      </c>
      <c r="K909" t="s">
        <v>177</v>
      </c>
    </row>
    <row r="910" spans="1:11" x14ac:dyDescent="0.3">
      <c r="A910">
        <v>936</v>
      </c>
      <c r="B910" t="s">
        <v>347</v>
      </c>
      <c r="C910" t="s">
        <v>14</v>
      </c>
      <c r="D910">
        <v>42004</v>
      </c>
      <c r="E910">
        <v>2577100000</v>
      </c>
      <c r="F910">
        <v>877900000</v>
      </c>
      <c r="G910">
        <v>632000000</v>
      </c>
      <c r="H910">
        <v>12128000000</v>
      </c>
      <c r="I910">
        <v>265000000</v>
      </c>
      <c r="J910" t="s">
        <v>12</v>
      </c>
      <c r="K910" t="s">
        <v>177</v>
      </c>
    </row>
    <row r="911" spans="1:11" x14ac:dyDescent="0.3">
      <c r="A911">
        <v>937</v>
      </c>
      <c r="B911" t="s">
        <v>347</v>
      </c>
      <c r="C911" t="s">
        <v>15</v>
      </c>
      <c r="D911">
        <v>42369</v>
      </c>
      <c r="E911">
        <v>2418800000</v>
      </c>
      <c r="F911">
        <v>759200000</v>
      </c>
      <c r="G911">
        <v>571200000</v>
      </c>
      <c r="H911">
        <v>0</v>
      </c>
      <c r="I911">
        <v>264631000</v>
      </c>
      <c r="J911" t="s">
        <v>12</v>
      </c>
      <c r="K911" t="s">
        <v>177</v>
      </c>
    </row>
    <row r="912" spans="1:11" x14ac:dyDescent="0.3">
      <c r="A912">
        <v>938</v>
      </c>
      <c r="B912" t="s">
        <v>347</v>
      </c>
      <c r="C912" t="s">
        <v>16</v>
      </c>
      <c r="D912">
        <v>42735</v>
      </c>
      <c r="E912">
        <v>2334200000</v>
      </c>
      <c r="F912">
        <v>691100000</v>
      </c>
      <c r="G912">
        <v>519600000</v>
      </c>
      <c r="H912">
        <v>0</v>
      </c>
      <c r="I912">
        <v>264000000</v>
      </c>
      <c r="J912" t="s">
        <v>12</v>
      </c>
      <c r="K912" t="s">
        <v>177</v>
      </c>
    </row>
    <row r="913" spans="1:11" x14ac:dyDescent="0.3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2226200000</v>
      </c>
      <c r="I913" s="2">
        <v>262800000</v>
      </c>
      <c r="J913" t="s">
        <v>18</v>
      </c>
      <c r="K913" t="s">
        <v>256</v>
      </c>
    </row>
    <row r="914" spans="1:11" x14ac:dyDescent="0.3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2430600000</v>
      </c>
      <c r="I914" s="2">
        <v>258300000</v>
      </c>
      <c r="J914" t="s">
        <v>18</v>
      </c>
      <c r="K914" t="s">
        <v>256</v>
      </c>
    </row>
    <row r="915" spans="1:11" x14ac:dyDescent="0.3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 s="2">
        <v>258100000</v>
      </c>
      <c r="J915" t="s">
        <v>18</v>
      </c>
      <c r="K915" t="s">
        <v>256</v>
      </c>
    </row>
    <row r="916" spans="1:11" x14ac:dyDescent="0.3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 s="2">
        <v>258074000</v>
      </c>
      <c r="J916" t="s">
        <v>18</v>
      </c>
      <c r="K916" t="s">
        <v>256</v>
      </c>
    </row>
    <row r="917" spans="1:11" x14ac:dyDescent="0.3">
      <c r="A917">
        <v>943</v>
      </c>
      <c r="B917" t="s">
        <v>349</v>
      </c>
      <c r="C917" t="s">
        <v>11</v>
      </c>
      <c r="D917">
        <v>41274</v>
      </c>
      <c r="E917">
        <v>3414500000</v>
      </c>
      <c r="F917">
        <v>2718900000</v>
      </c>
      <c r="G917">
        <v>346100000</v>
      </c>
      <c r="H917">
        <v>0</v>
      </c>
      <c r="I917">
        <v>258000000</v>
      </c>
      <c r="J917" t="s">
        <v>12</v>
      </c>
      <c r="K917" t="s">
        <v>163</v>
      </c>
    </row>
    <row r="918" spans="1:11" x14ac:dyDescent="0.3">
      <c r="A918">
        <v>944</v>
      </c>
      <c r="B918" t="s">
        <v>349</v>
      </c>
      <c r="C918" t="s">
        <v>14</v>
      </c>
      <c r="D918">
        <v>41639</v>
      </c>
      <c r="E918">
        <v>3477200000</v>
      </c>
      <c r="F918">
        <v>2767300000</v>
      </c>
      <c r="G918">
        <v>346900000</v>
      </c>
      <c r="H918">
        <v>0</v>
      </c>
      <c r="I918">
        <v>256000000</v>
      </c>
      <c r="J918" t="s">
        <v>12</v>
      </c>
      <c r="K918" t="s">
        <v>163</v>
      </c>
    </row>
    <row r="919" spans="1:11" x14ac:dyDescent="0.3">
      <c r="A919">
        <v>945</v>
      </c>
      <c r="B919" t="s">
        <v>349</v>
      </c>
      <c r="C919" t="s">
        <v>15</v>
      </c>
      <c r="D919">
        <v>42004</v>
      </c>
      <c r="E919">
        <v>3782300000</v>
      </c>
      <c r="F919">
        <v>2991900000</v>
      </c>
      <c r="G919">
        <v>439200000</v>
      </c>
      <c r="H919">
        <v>0</v>
      </c>
      <c r="I919">
        <v>255000000</v>
      </c>
      <c r="J919" t="s">
        <v>12</v>
      </c>
      <c r="K919" t="s">
        <v>163</v>
      </c>
    </row>
    <row r="920" spans="1:11" x14ac:dyDescent="0.3">
      <c r="A920">
        <v>946</v>
      </c>
      <c r="B920" t="s">
        <v>349</v>
      </c>
      <c r="C920" t="s">
        <v>16</v>
      </c>
      <c r="D920">
        <v>42369</v>
      </c>
      <c r="E920">
        <v>3917200000</v>
      </c>
      <c r="F920">
        <v>2994000000</v>
      </c>
      <c r="G920">
        <v>411800000</v>
      </c>
      <c r="H920">
        <v>0</v>
      </c>
      <c r="I920">
        <v>253380000</v>
      </c>
      <c r="J920" t="s">
        <v>12</v>
      </c>
      <c r="K920" t="s">
        <v>163</v>
      </c>
    </row>
    <row r="921" spans="1:11" x14ac:dyDescent="0.3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 s="2">
        <v>250000000</v>
      </c>
      <c r="J921" t="s">
        <v>18</v>
      </c>
      <c r="K921" t="s">
        <v>200</v>
      </c>
    </row>
    <row r="922" spans="1:11" x14ac:dyDescent="0.3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1049000000</v>
      </c>
      <c r="I922" s="2">
        <v>249000000</v>
      </c>
      <c r="J922" t="s">
        <v>18</v>
      </c>
      <c r="K922" t="s">
        <v>200</v>
      </c>
    </row>
    <row r="923" spans="1:11" x14ac:dyDescent="0.3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 s="2">
        <v>248635000</v>
      </c>
      <c r="J923" t="s">
        <v>18</v>
      </c>
      <c r="K923" t="s">
        <v>200</v>
      </c>
    </row>
    <row r="924" spans="1:11" x14ac:dyDescent="0.3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 s="2">
        <v>248000000</v>
      </c>
      <c r="J924" t="s">
        <v>18</v>
      </c>
      <c r="K924" t="s">
        <v>200</v>
      </c>
    </row>
    <row r="925" spans="1:11" x14ac:dyDescent="0.3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245300000</v>
      </c>
      <c r="J925" t="s">
        <v>24</v>
      </c>
      <c r="K925" t="s">
        <v>198</v>
      </c>
    </row>
    <row r="926" spans="1:11" x14ac:dyDescent="0.3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245000000</v>
      </c>
      <c r="J926" t="s">
        <v>24</v>
      </c>
      <c r="K926" t="s">
        <v>198</v>
      </c>
    </row>
    <row r="927" spans="1:11" x14ac:dyDescent="0.3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239343000</v>
      </c>
      <c r="J927" t="s">
        <v>24</v>
      </c>
      <c r="K927" t="s">
        <v>198</v>
      </c>
    </row>
    <row r="928" spans="1:11" x14ac:dyDescent="0.3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237000000</v>
      </c>
      <c r="J928" t="s">
        <v>24</v>
      </c>
      <c r="K928" t="s">
        <v>198</v>
      </c>
    </row>
    <row r="929" spans="1:11" x14ac:dyDescent="0.3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234000000</v>
      </c>
      <c r="J929" t="s">
        <v>18</v>
      </c>
      <c r="K929" t="s">
        <v>353</v>
      </c>
    </row>
    <row r="930" spans="1:11" x14ac:dyDescent="0.3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233000000</v>
      </c>
      <c r="J930" t="s">
        <v>18</v>
      </c>
      <c r="K930" t="s">
        <v>353</v>
      </c>
    </row>
    <row r="931" spans="1:11" x14ac:dyDescent="0.3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233000000</v>
      </c>
      <c r="J931" t="s">
        <v>18</v>
      </c>
      <c r="K931" t="s">
        <v>353</v>
      </c>
    </row>
    <row r="932" spans="1:11" x14ac:dyDescent="0.3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233000000</v>
      </c>
      <c r="J932" t="s">
        <v>18</v>
      </c>
      <c r="K932" t="s">
        <v>353</v>
      </c>
    </row>
    <row r="933" spans="1:11" x14ac:dyDescent="0.3">
      <c r="A933">
        <v>959</v>
      </c>
      <c r="B933" t="s">
        <v>354</v>
      </c>
      <c r="C933" t="s">
        <v>11</v>
      </c>
      <c r="D933">
        <v>41274</v>
      </c>
      <c r="E933">
        <v>13107000000</v>
      </c>
      <c r="F933">
        <v>11799000000</v>
      </c>
      <c r="G933">
        <v>0</v>
      </c>
      <c r="H933">
        <v>0</v>
      </c>
      <c r="I933">
        <v>231912000</v>
      </c>
      <c r="J933" t="s">
        <v>12</v>
      </c>
      <c r="K933" t="s">
        <v>163</v>
      </c>
    </row>
    <row r="934" spans="1:11" x14ac:dyDescent="0.3">
      <c r="A934">
        <v>960</v>
      </c>
      <c r="B934" t="s">
        <v>354</v>
      </c>
      <c r="C934" t="s">
        <v>14</v>
      </c>
      <c r="D934">
        <v>41639</v>
      </c>
      <c r="E934">
        <v>11420000000</v>
      </c>
      <c r="F934">
        <v>10303000000</v>
      </c>
      <c r="G934">
        <v>0</v>
      </c>
      <c r="H934">
        <v>0</v>
      </c>
      <c r="I934">
        <v>230100000</v>
      </c>
      <c r="J934" t="s">
        <v>12</v>
      </c>
      <c r="K934" t="s">
        <v>163</v>
      </c>
    </row>
    <row r="935" spans="1:11" x14ac:dyDescent="0.3">
      <c r="A935">
        <v>961</v>
      </c>
      <c r="B935" t="s">
        <v>354</v>
      </c>
      <c r="C935" t="s">
        <v>15</v>
      </c>
      <c r="D935">
        <v>42004</v>
      </c>
      <c r="E935">
        <v>10986000000</v>
      </c>
      <c r="F935">
        <v>9974000000</v>
      </c>
      <c r="G935">
        <v>0</v>
      </c>
      <c r="H935">
        <v>0</v>
      </c>
      <c r="I935">
        <v>229166000</v>
      </c>
      <c r="J935" t="s">
        <v>12</v>
      </c>
      <c r="K935" t="s">
        <v>163</v>
      </c>
    </row>
    <row r="936" spans="1:11" x14ac:dyDescent="0.3">
      <c r="A936">
        <v>962</v>
      </c>
      <c r="B936" t="s">
        <v>354</v>
      </c>
      <c r="C936" t="s">
        <v>16</v>
      </c>
      <c r="D936">
        <v>42369</v>
      </c>
      <c r="E936">
        <v>10466000000</v>
      </c>
      <c r="F936">
        <v>9576000000</v>
      </c>
      <c r="G936">
        <v>0</v>
      </c>
      <c r="H936">
        <v>0</v>
      </c>
      <c r="I936">
        <v>225000000</v>
      </c>
      <c r="J936" t="s">
        <v>12</v>
      </c>
      <c r="K936" t="s">
        <v>163</v>
      </c>
    </row>
    <row r="937" spans="1:11" x14ac:dyDescent="0.3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>
        <v>0</v>
      </c>
      <c r="I937" s="2">
        <v>224713000</v>
      </c>
      <c r="J937" t="s">
        <v>21</v>
      </c>
      <c r="K937" t="s">
        <v>33</v>
      </c>
    </row>
    <row r="938" spans="1:11" x14ac:dyDescent="0.3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>
        <v>0</v>
      </c>
      <c r="I938" s="2">
        <v>224133000</v>
      </c>
      <c r="J938" t="s">
        <v>21</v>
      </c>
      <c r="K938" t="s">
        <v>33</v>
      </c>
    </row>
    <row r="939" spans="1:11" x14ac:dyDescent="0.3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>
        <v>0</v>
      </c>
      <c r="I939" s="2">
        <v>224000000</v>
      </c>
      <c r="J939" t="s">
        <v>21</v>
      </c>
      <c r="K939" t="s">
        <v>33</v>
      </c>
    </row>
    <row r="940" spans="1:11" x14ac:dyDescent="0.3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>
        <v>0</v>
      </c>
      <c r="I940" s="2">
        <v>223300000</v>
      </c>
      <c r="J940" t="s">
        <v>21</v>
      </c>
      <c r="K940" t="s">
        <v>33</v>
      </c>
    </row>
    <row r="941" spans="1:11" x14ac:dyDescent="0.3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>
        <v>0</v>
      </c>
      <c r="I941" s="2">
        <v>223000000</v>
      </c>
      <c r="J941" t="s">
        <v>24</v>
      </c>
      <c r="K941" t="s">
        <v>25</v>
      </c>
    </row>
    <row r="942" spans="1:11" x14ac:dyDescent="0.3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>
        <v>0</v>
      </c>
      <c r="I942" s="2">
        <v>222000000</v>
      </c>
      <c r="J942" t="s">
        <v>24</v>
      </c>
      <c r="K942" t="s">
        <v>25</v>
      </c>
    </row>
    <row r="943" spans="1:11" x14ac:dyDescent="0.3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>
        <v>0</v>
      </c>
      <c r="I943" s="2">
        <v>221000000</v>
      </c>
      <c r="J943" t="s">
        <v>24</v>
      </c>
      <c r="K943" t="s">
        <v>25</v>
      </c>
    </row>
    <row r="944" spans="1:11" x14ac:dyDescent="0.3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>
        <v>0</v>
      </c>
      <c r="I944" s="2">
        <v>220900000</v>
      </c>
      <c r="J944" t="s">
        <v>24</v>
      </c>
      <c r="K944" t="s">
        <v>25</v>
      </c>
    </row>
    <row r="945" spans="1:11" x14ac:dyDescent="0.3">
      <c r="A945">
        <v>971</v>
      </c>
      <c r="B945" t="s">
        <v>357</v>
      </c>
      <c r="C945" t="s">
        <v>11</v>
      </c>
      <c r="D945">
        <v>41639</v>
      </c>
      <c r="E945">
        <v>45358000000</v>
      </c>
      <c r="F945">
        <v>41171000000</v>
      </c>
      <c r="G945">
        <v>-318000000</v>
      </c>
      <c r="H945">
        <v>0</v>
      </c>
      <c r="I945">
        <v>217000000</v>
      </c>
      <c r="J945" t="s">
        <v>12</v>
      </c>
      <c r="K945" t="s">
        <v>90</v>
      </c>
    </row>
    <row r="946" spans="1:11" x14ac:dyDescent="0.3">
      <c r="A946">
        <v>972</v>
      </c>
      <c r="B946" t="s">
        <v>357</v>
      </c>
      <c r="C946" t="s">
        <v>14</v>
      </c>
      <c r="D946">
        <v>42004</v>
      </c>
      <c r="E946">
        <v>39946000000</v>
      </c>
      <c r="F946">
        <v>35263000000</v>
      </c>
      <c r="G946">
        <v>-329000000</v>
      </c>
      <c r="H946">
        <v>0</v>
      </c>
      <c r="I946">
        <v>217000000</v>
      </c>
      <c r="J946" t="s">
        <v>12</v>
      </c>
      <c r="K946" t="s">
        <v>90</v>
      </c>
    </row>
    <row r="947" spans="1:11" x14ac:dyDescent="0.3">
      <c r="A947">
        <v>973</v>
      </c>
      <c r="B947" t="s">
        <v>357</v>
      </c>
      <c r="C947" t="s">
        <v>15</v>
      </c>
      <c r="D947">
        <v>42369</v>
      </c>
      <c r="E947">
        <v>40536000000</v>
      </c>
      <c r="F947">
        <v>36044000000</v>
      </c>
      <c r="G947">
        <v>-220000000</v>
      </c>
      <c r="H947">
        <v>0</v>
      </c>
      <c r="I947">
        <v>217000000</v>
      </c>
      <c r="J947" t="s">
        <v>12</v>
      </c>
      <c r="K947" t="s">
        <v>90</v>
      </c>
    </row>
    <row r="948" spans="1:11" x14ac:dyDescent="0.3">
      <c r="A948">
        <v>974</v>
      </c>
      <c r="B948" t="s">
        <v>357</v>
      </c>
      <c r="C948" t="s">
        <v>16</v>
      </c>
      <c r="D948">
        <v>42735</v>
      </c>
      <c r="E948">
        <v>47248000000</v>
      </c>
      <c r="F948">
        <v>42186000000</v>
      </c>
      <c r="G948">
        <v>-487000000</v>
      </c>
      <c r="H948">
        <v>0</v>
      </c>
      <c r="I948">
        <v>216119000</v>
      </c>
      <c r="J948" t="s">
        <v>12</v>
      </c>
      <c r="K948" t="s">
        <v>90</v>
      </c>
    </row>
    <row r="949" spans="1:11" x14ac:dyDescent="0.3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216000000</v>
      </c>
      <c r="J949" t="s">
        <v>41</v>
      </c>
      <c r="K949" t="s">
        <v>44</v>
      </c>
    </row>
    <row r="950" spans="1:11" x14ac:dyDescent="0.3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215484000</v>
      </c>
      <c r="J950" t="s">
        <v>41</v>
      </c>
      <c r="K950" t="s">
        <v>44</v>
      </c>
    </row>
    <row r="951" spans="1:11" x14ac:dyDescent="0.3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214827000</v>
      </c>
      <c r="J951" t="s">
        <v>41</v>
      </c>
      <c r="K951" t="s">
        <v>44</v>
      </c>
    </row>
    <row r="952" spans="1:11" x14ac:dyDescent="0.3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211800000</v>
      </c>
      <c r="J952" t="s">
        <v>41</v>
      </c>
      <c r="K952" t="s">
        <v>44</v>
      </c>
    </row>
    <row r="953" spans="1:11" x14ac:dyDescent="0.3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625000000</v>
      </c>
      <c r="I953" s="2">
        <v>210000000</v>
      </c>
      <c r="J953" t="s">
        <v>18</v>
      </c>
      <c r="K953" t="s">
        <v>293</v>
      </c>
    </row>
    <row r="954" spans="1:11" x14ac:dyDescent="0.3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208400000</v>
      </c>
      <c r="J954" t="s">
        <v>18</v>
      </c>
      <c r="K954" t="s">
        <v>293</v>
      </c>
    </row>
    <row r="955" spans="1:11" x14ac:dyDescent="0.3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207820000</v>
      </c>
      <c r="J955" t="s">
        <v>18</v>
      </c>
      <c r="K955" t="s">
        <v>293</v>
      </c>
    </row>
    <row r="956" spans="1:11" x14ac:dyDescent="0.3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206000000</v>
      </c>
      <c r="J956" t="s">
        <v>18</v>
      </c>
      <c r="K956" t="s">
        <v>293</v>
      </c>
    </row>
    <row r="957" spans="1:11" x14ac:dyDescent="0.3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>
        <v>0</v>
      </c>
      <c r="I957" s="2">
        <v>205334000</v>
      </c>
      <c r="J957" t="s">
        <v>21</v>
      </c>
      <c r="K957" t="s">
        <v>67</v>
      </c>
    </row>
    <row r="958" spans="1:11" x14ac:dyDescent="0.3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>
        <v>0</v>
      </c>
      <c r="I958" s="2">
        <v>205087000</v>
      </c>
      <c r="J958" t="s">
        <v>21</v>
      </c>
      <c r="K958" t="s">
        <v>67</v>
      </c>
    </row>
    <row r="959" spans="1:11" x14ac:dyDescent="0.3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>
        <v>0</v>
      </c>
      <c r="I959" s="2">
        <v>205000000</v>
      </c>
      <c r="J959" t="s">
        <v>21</v>
      </c>
      <c r="K959" t="s">
        <v>67</v>
      </c>
    </row>
    <row r="960" spans="1:11" x14ac:dyDescent="0.3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>
        <v>0</v>
      </c>
      <c r="I960" s="2">
        <v>201800000</v>
      </c>
      <c r="J960" t="s">
        <v>21</v>
      </c>
      <c r="K960" t="s">
        <v>67</v>
      </c>
    </row>
    <row r="961" spans="1:11" x14ac:dyDescent="0.3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199700000</v>
      </c>
      <c r="J961" t="s">
        <v>46</v>
      </c>
      <c r="K961" t="s">
        <v>362</v>
      </c>
    </row>
    <row r="962" spans="1:11" x14ac:dyDescent="0.3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198000000</v>
      </c>
      <c r="J962" t="s">
        <v>46</v>
      </c>
      <c r="K962" t="s">
        <v>362</v>
      </c>
    </row>
    <row r="963" spans="1:11" x14ac:dyDescent="0.3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196424000</v>
      </c>
      <c r="J963" t="s">
        <v>46</v>
      </c>
      <c r="K963" t="s">
        <v>362</v>
      </c>
    </row>
    <row r="964" spans="1:11" x14ac:dyDescent="0.3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194039000</v>
      </c>
      <c r="J964" t="s">
        <v>46</v>
      </c>
      <c r="K964" t="s">
        <v>362</v>
      </c>
    </row>
    <row r="965" spans="1:11" x14ac:dyDescent="0.3">
      <c r="A965">
        <v>991</v>
      </c>
      <c r="B965" t="s">
        <v>363</v>
      </c>
      <c r="C965" t="s">
        <v>11</v>
      </c>
      <c r="D965">
        <v>41639</v>
      </c>
      <c r="E965">
        <v>17699000000</v>
      </c>
      <c r="F965">
        <v>8307000000</v>
      </c>
      <c r="G965">
        <v>7161000000</v>
      </c>
      <c r="H965">
        <v>0</v>
      </c>
      <c r="I965">
        <v>193937000</v>
      </c>
      <c r="J965" t="s">
        <v>12</v>
      </c>
      <c r="K965" t="s">
        <v>13</v>
      </c>
    </row>
    <row r="966" spans="1:11" x14ac:dyDescent="0.3">
      <c r="A966">
        <v>992</v>
      </c>
      <c r="B966" t="s">
        <v>363</v>
      </c>
      <c r="C966" t="s">
        <v>14</v>
      </c>
      <c r="D966">
        <v>42004</v>
      </c>
      <c r="E966">
        <v>18605000000</v>
      </c>
      <c r="F966">
        <v>7677000000</v>
      </c>
      <c r="G966">
        <v>7639000000</v>
      </c>
      <c r="H966">
        <v>0</v>
      </c>
      <c r="I966">
        <v>193585000</v>
      </c>
      <c r="J966" t="s">
        <v>12</v>
      </c>
      <c r="K966" t="s">
        <v>13</v>
      </c>
    </row>
    <row r="967" spans="1:11" x14ac:dyDescent="0.3">
      <c r="A967">
        <v>993</v>
      </c>
      <c r="B967" t="s">
        <v>363</v>
      </c>
      <c r="C967" t="s">
        <v>15</v>
      </c>
      <c r="D967">
        <v>42369</v>
      </c>
      <c r="E967">
        <v>19820000000</v>
      </c>
      <c r="F967">
        <v>6025000000</v>
      </c>
      <c r="G967">
        <v>8625000000</v>
      </c>
      <c r="H967">
        <v>0</v>
      </c>
      <c r="I967">
        <v>192420000</v>
      </c>
      <c r="J967" t="s">
        <v>12</v>
      </c>
      <c r="K967" t="s">
        <v>13</v>
      </c>
    </row>
    <row r="968" spans="1:11" x14ac:dyDescent="0.3">
      <c r="A968">
        <v>994</v>
      </c>
      <c r="B968" t="s">
        <v>363</v>
      </c>
      <c r="C968" t="s">
        <v>16</v>
      </c>
      <c r="D968">
        <v>42735</v>
      </c>
      <c r="E968">
        <v>20425000000</v>
      </c>
      <c r="F968">
        <v>6132000000</v>
      </c>
      <c r="G968">
        <v>9312000000</v>
      </c>
      <c r="H968">
        <v>0</v>
      </c>
      <c r="I968">
        <v>190390000</v>
      </c>
      <c r="J968" t="s">
        <v>12</v>
      </c>
      <c r="K968" t="s">
        <v>13</v>
      </c>
    </row>
    <row r="969" spans="1:11" x14ac:dyDescent="0.3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189600000</v>
      </c>
      <c r="J969" t="s">
        <v>181</v>
      </c>
      <c r="K969" t="s">
        <v>365</v>
      </c>
    </row>
    <row r="970" spans="1:11" x14ac:dyDescent="0.3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188680000</v>
      </c>
      <c r="J970" t="s">
        <v>181</v>
      </c>
      <c r="K970" t="s">
        <v>365</v>
      </c>
    </row>
    <row r="971" spans="1:11" x14ac:dyDescent="0.3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614000000</v>
      </c>
      <c r="I971" s="2">
        <v>188000000</v>
      </c>
      <c r="J971" t="s">
        <v>181</v>
      </c>
      <c r="K971" t="s">
        <v>365</v>
      </c>
    </row>
    <row r="972" spans="1:11" x14ac:dyDescent="0.3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186979000</v>
      </c>
      <c r="J972" t="s">
        <v>181</v>
      </c>
      <c r="K972" t="s">
        <v>365</v>
      </c>
    </row>
    <row r="973" spans="1:11" x14ac:dyDescent="0.3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>
        <v>0</v>
      </c>
      <c r="I973" s="2">
        <v>185993000</v>
      </c>
      <c r="J973" t="s">
        <v>58</v>
      </c>
      <c r="K973" t="s">
        <v>192</v>
      </c>
    </row>
    <row r="974" spans="1:11" x14ac:dyDescent="0.3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>
        <v>0</v>
      </c>
      <c r="I974" s="2">
        <v>185000000</v>
      </c>
      <c r="J974" t="s">
        <v>58</v>
      </c>
      <c r="K974" t="s">
        <v>192</v>
      </c>
    </row>
    <row r="975" spans="1:11" x14ac:dyDescent="0.3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>
        <v>0</v>
      </c>
      <c r="I975" s="2">
        <v>183200000</v>
      </c>
      <c r="J975" t="s">
        <v>58</v>
      </c>
      <c r="K975" t="s">
        <v>192</v>
      </c>
    </row>
    <row r="976" spans="1:11" x14ac:dyDescent="0.3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>
        <v>0</v>
      </c>
      <c r="I976" s="2">
        <v>182242000</v>
      </c>
      <c r="J976" t="s">
        <v>58</v>
      </c>
      <c r="K976" t="s">
        <v>192</v>
      </c>
    </row>
    <row r="977" spans="1:11" x14ac:dyDescent="0.3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 s="2">
        <v>181000000</v>
      </c>
      <c r="J977" t="s">
        <v>18</v>
      </c>
      <c r="K977" t="s">
        <v>333</v>
      </c>
    </row>
    <row r="978" spans="1:11" x14ac:dyDescent="0.3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349543000</v>
      </c>
      <c r="I978" s="2">
        <v>176746000</v>
      </c>
      <c r="J978" t="s">
        <v>18</v>
      </c>
      <c r="K978" t="s">
        <v>333</v>
      </c>
    </row>
    <row r="979" spans="1:11" x14ac:dyDescent="0.3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372596000</v>
      </c>
      <c r="I979" s="2">
        <v>174896000</v>
      </c>
      <c r="J979" t="s">
        <v>18</v>
      </c>
      <c r="K979" t="s">
        <v>333</v>
      </c>
    </row>
    <row r="980" spans="1:11" x14ac:dyDescent="0.3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 s="2">
        <v>174796000</v>
      </c>
      <c r="J980" t="s">
        <v>18</v>
      </c>
      <c r="K980" t="s">
        <v>333</v>
      </c>
    </row>
    <row r="981" spans="1:11" x14ac:dyDescent="0.3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173598000</v>
      </c>
      <c r="J981" t="s">
        <v>21</v>
      </c>
      <c r="K981" t="s">
        <v>56</v>
      </c>
    </row>
    <row r="982" spans="1:11" x14ac:dyDescent="0.3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172200000</v>
      </c>
      <c r="J982" t="s">
        <v>21</v>
      </c>
      <c r="K982" t="s">
        <v>56</v>
      </c>
    </row>
    <row r="983" spans="1:11" x14ac:dyDescent="0.3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170814000</v>
      </c>
      <c r="J983" t="s">
        <v>21</v>
      </c>
      <c r="K983" t="s">
        <v>56</v>
      </c>
    </row>
    <row r="984" spans="1:11" x14ac:dyDescent="0.3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169645000</v>
      </c>
      <c r="J984" t="s">
        <v>21</v>
      </c>
      <c r="K984" t="s">
        <v>56</v>
      </c>
    </row>
    <row r="985" spans="1:11" x14ac:dyDescent="0.3">
      <c r="A985">
        <v>1011</v>
      </c>
      <c r="B985" t="s">
        <v>369</v>
      </c>
      <c r="C985" t="s">
        <v>11</v>
      </c>
      <c r="D985">
        <v>41274</v>
      </c>
      <c r="E985">
        <v>475888000</v>
      </c>
      <c r="F985">
        <v>117275000</v>
      </c>
      <c r="G985">
        <v>47115000</v>
      </c>
      <c r="H985">
        <v>0</v>
      </c>
      <c r="I985">
        <v>169173000</v>
      </c>
      <c r="J985" t="s">
        <v>51</v>
      </c>
      <c r="K985" t="s">
        <v>233</v>
      </c>
    </row>
    <row r="986" spans="1:11" x14ac:dyDescent="0.3">
      <c r="A986">
        <v>1012</v>
      </c>
      <c r="B986" t="s">
        <v>369</v>
      </c>
      <c r="C986" t="s">
        <v>14</v>
      </c>
      <c r="D986">
        <v>41639</v>
      </c>
      <c r="E986">
        <v>635490000</v>
      </c>
      <c r="F986">
        <v>172050000</v>
      </c>
      <c r="G986">
        <v>43720000</v>
      </c>
      <c r="H986">
        <v>0</v>
      </c>
      <c r="I986">
        <v>167425000</v>
      </c>
      <c r="J986" t="s">
        <v>51</v>
      </c>
      <c r="K986" t="s">
        <v>233</v>
      </c>
    </row>
    <row r="987" spans="1:11" x14ac:dyDescent="0.3">
      <c r="A987">
        <v>1013</v>
      </c>
      <c r="B987" t="s">
        <v>369</v>
      </c>
      <c r="C987" t="s">
        <v>15</v>
      </c>
      <c r="D987">
        <v>42004</v>
      </c>
      <c r="E987">
        <v>992332000</v>
      </c>
      <c r="F987">
        <v>275379000</v>
      </c>
      <c r="G987">
        <v>57664000</v>
      </c>
      <c r="H987">
        <v>0</v>
      </c>
      <c r="I987">
        <v>166876000</v>
      </c>
      <c r="J987" t="s">
        <v>51</v>
      </c>
      <c r="K987" t="s">
        <v>233</v>
      </c>
    </row>
    <row r="988" spans="1:11" x14ac:dyDescent="0.3">
      <c r="A988">
        <v>1014</v>
      </c>
      <c r="B988" t="s">
        <v>369</v>
      </c>
      <c r="C988" t="s">
        <v>16</v>
      </c>
      <c r="D988">
        <v>42369</v>
      </c>
      <c r="E988">
        <v>1042779000</v>
      </c>
      <c r="F988">
        <v>280901000</v>
      </c>
      <c r="G988">
        <v>53992000</v>
      </c>
      <c r="H988">
        <v>0</v>
      </c>
      <c r="I988">
        <v>164500000</v>
      </c>
      <c r="J988" t="s">
        <v>51</v>
      </c>
      <c r="K988" t="s">
        <v>233</v>
      </c>
    </row>
    <row r="989" spans="1:11" x14ac:dyDescent="0.3">
      <c r="A989">
        <v>1015</v>
      </c>
      <c r="B989" t="s">
        <v>370</v>
      </c>
      <c r="C989" t="s">
        <v>11</v>
      </c>
      <c r="D989">
        <v>41274</v>
      </c>
      <c r="E989">
        <v>797517000</v>
      </c>
      <c r="F989">
        <v>337533000</v>
      </c>
      <c r="G989">
        <v>20412000</v>
      </c>
      <c r="H989">
        <v>0</v>
      </c>
      <c r="I989">
        <v>162186000</v>
      </c>
      <c r="J989" t="s">
        <v>51</v>
      </c>
      <c r="K989" t="s">
        <v>264</v>
      </c>
    </row>
    <row r="990" spans="1:11" x14ac:dyDescent="0.3">
      <c r="A990">
        <v>1016</v>
      </c>
      <c r="B990" t="s">
        <v>370</v>
      </c>
      <c r="C990" t="s">
        <v>14</v>
      </c>
      <c r="D990">
        <v>41639</v>
      </c>
      <c r="E990">
        <v>1029475000</v>
      </c>
      <c r="F990">
        <v>423256000</v>
      </c>
      <c r="G990">
        <v>27772000</v>
      </c>
      <c r="H990">
        <v>0</v>
      </c>
      <c r="I990">
        <v>160828000</v>
      </c>
      <c r="J990" t="s">
        <v>51</v>
      </c>
      <c r="K990" t="s">
        <v>264</v>
      </c>
    </row>
    <row r="991" spans="1:11" x14ac:dyDescent="0.3">
      <c r="A991">
        <v>1017</v>
      </c>
      <c r="B991" t="s">
        <v>370</v>
      </c>
      <c r="C991" t="s">
        <v>15</v>
      </c>
      <c r="D991">
        <v>42004</v>
      </c>
      <c r="E991">
        <v>1105247000</v>
      </c>
      <c r="F991">
        <v>441929000</v>
      </c>
      <c r="G991">
        <v>29412000</v>
      </c>
      <c r="H991">
        <v>0</v>
      </c>
      <c r="I991">
        <v>160000000</v>
      </c>
      <c r="J991" t="s">
        <v>51</v>
      </c>
      <c r="K991" t="s">
        <v>264</v>
      </c>
    </row>
    <row r="992" spans="1:11" x14ac:dyDescent="0.3">
      <c r="A992">
        <v>1018</v>
      </c>
      <c r="B992" t="s">
        <v>370</v>
      </c>
      <c r="C992" t="s">
        <v>16</v>
      </c>
      <c r="D992">
        <v>42369</v>
      </c>
      <c r="E992">
        <v>1288149000</v>
      </c>
      <c r="F992">
        <v>497359000</v>
      </c>
      <c r="G992">
        <v>29870000</v>
      </c>
      <c r="H992">
        <v>0</v>
      </c>
      <c r="I992">
        <v>159804000</v>
      </c>
      <c r="J992" t="s">
        <v>51</v>
      </c>
      <c r="K992" t="s">
        <v>264</v>
      </c>
    </row>
    <row r="993" spans="1:11" x14ac:dyDescent="0.3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158000000</v>
      </c>
      <c r="J993" t="s">
        <v>18</v>
      </c>
      <c r="K993" t="s">
        <v>132</v>
      </c>
    </row>
    <row r="994" spans="1:11" x14ac:dyDescent="0.3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157824000</v>
      </c>
      <c r="J994" t="s">
        <v>18</v>
      </c>
      <c r="K994" t="s">
        <v>132</v>
      </c>
    </row>
    <row r="995" spans="1:11" x14ac:dyDescent="0.3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156458000</v>
      </c>
      <c r="J995" t="s">
        <v>18</v>
      </c>
      <c r="K995" t="s">
        <v>132</v>
      </c>
    </row>
    <row r="996" spans="1:11" x14ac:dyDescent="0.3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151837000</v>
      </c>
      <c r="J996" t="s">
        <v>18</v>
      </c>
      <c r="K996" t="s">
        <v>132</v>
      </c>
    </row>
    <row r="997" spans="1:11" x14ac:dyDescent="0.3">
      <c r="A997">
        <v>1023</v>
      </c>
      <c r="B997" t="s">
        <v>372</v>
      </c>
      <c r="C997" t="s">
        <v>11</v>
      </c>
      <c r="D997">
        <v>41639</v>
      </c>
      <c r="E997">
        <v>6761000000</v>
      </c>
      <c r="F997">
        <v>4802000000</v>
      </c>
      <c r="G997">
        <v>1347000000</v>
      </c>
      <c r="H997">
        <v>0</v>
      </c>
      <c r="I997">
        <v>149089000</v>
      </c>
      <c r="J997" t="s">
        <v>12</v>
      </c>
      <c r="K997" t="s">
        <v>63</v>
      </c>
    </row>
    <row r="998" spans="1:11" x14ac:dyDescent="0.3">
      <c r="A998">
        <v>1024</v>
      </c>
      <c r="B998" t="s">
        <v>372</v>
      </c>
      <c r="C998" t="s">
        <v>14</v>
      </c>
      <c r="D998">
        <v>42004</v>
      </c>
      <c r="E998">
        <v>7006000000</v>
      </c>
      <c r="F998">
        <v>4946000000</v>
      </c>
      <c r="G998">
        <v>1338000000</v>
      </c>
      <c r="H998">
        <v>0</v>
      </c>
      <c r="I998">
        <v>148313000</v>
      </c>
      <c r="J998" t="s">
        <v>12</v>
      </c>
      <c r="K998" t="s">
        <v>63</v>
      </c>
    </row>
    <row r="999" spans="1:11" x14ac:dyDescent="0.3">
      <c r="A999">
        <v>1025</v>
      </c>
      <c r="B999" t="s">
        <v>372</v>
      </c>
      <c r="C999" t="s">
        <v>15</v>
      </c>
      <c r="D999">
        <v>42369</v>
      </c>
      <c r="E999">
        <v>7142000000</v>
      </c>
      <c r="F999">
        <v>4889000000</v>
      </c>
      <c r="G999">
        <v>1339000000</v>
      </c>
      <c r="H999">
        <v>0</v>
      </c>
      <c r="I999">
        <v>148000000</v>
      </c>
      <c r="J999" t="s">
        <v>12</v>
      </c>
      <c r="K999" t="s">
        <v>63</v>
      </c>
    </row>
    <row r="1000" spans="1:11" x14ac:dyDescent="0.3">
      <c r="A1000">
        <v>1026</v>
      </c>
      <c r="B1000" t="s">
        <v>372</v>
      </c>
      <c r="C1000" t="s">
        <v>16</v>
      </c>
      <c r="D1000">
        <v>42735</v>
      </c>
      <c r="E1000">
        <v>7357000000</v>
      </c>
      <c r="F1000">
        <v>4901000000</v>
      </c>
      <c r="G1000">
        <v>1403000000</v>
      </c>
      <c r="H1000">
        <v>0</v>
      </c>
      <c r="I1000">
        <v>148000000</v>
      </c>
      <c r="J1000" t="s">
        <v>12</v>
      </c>
      <c r="K1000" t="s">
        <v>63</v>
      </c>
    </row>
    <row r="1001" spans="1:11" x14ac:dyDescent="0.3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 s="2">
        <v>147515000</v>
      </c>
      <c r="J1001" t="s">
        <v>18</v>
      </c>
      <c r="K1001" t="s">
        <v>285</v>
      </c>
    </row>
    <row r="1002" spans="1:11" x14ac:dyDescent="0.3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 s="2">
        <v>147000000</v>
      </c>
      <c r="J1002" t="s">
        <v>18</v>
      </c>
      <c r="K1002" t="s">
        <v>285</v>
      </c>
    </row>
    <row r="1003" spans="1:11" x14ac:dyDescent="0.3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 s="2">
        <v>146368000</v>
      </c>
      <c r="J1003" t="s">
        <v>18</v>
      </c>
      <c r="K1003" t="s">
        <v>285</v>
      </c>
    </row>
    <row r="1004" spans="1:11" x14ac:dyDescent="0.3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 s="2">
        <v>143400000</v>
      </c>
      <c r="J1004" t="s">
        <v>18</v>
      </c>
      <c r="K1004" t="s">
        <v>285</v>
      </c>
    </row>
    <row r="1005" spans="1:11" x14ac:dyDescent="0.3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 s="2">
        <v>142376000</v>
      </c>
      <c r="J1005" t="s">
        <v>18</v>
      </c>
      <c r="K1005" t="s">
        <v>154</v>
      </c>
    </row>
    <row r="1006" spans="1:11" x14ac:dyDescent="0.3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 s="2">
        <v>141675000</v>
      </c>
      <c r="J1006" t="s">
        <v>18</v>
      </c>
      <c r="K1006" t="s">
        <v>154</v>
      </c>
    </row>
    <row r="1007" spans="1:11" x14ac:dyDescent="0.3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 s="2">
        <v>139000000</v>
      </c>
      <c r="J1007" t="s">
        <v>18</v>
      </c>
      <c r="K1007" t="s">
        <v>154</v>
      </c>
    </row>
    <row r="1008" spans="1:11" x14ac:dyDescent="0.3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 s="2">
        <v>139000000</v>
      </c>
      <c r="J1008" t="s">
        <v>18</v>
      </c>
      <c r="K1008" t="s">
        <v>154</v>
      </c>
    </row>
    <row r="1009" spans="1:11" x14ac:dyDescent="0.3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>
        <v>0</v>
      </c>
      <c r="I1009" s="2">
        <v>138400000</v>
      </c>
      <c r="J1009" t="s">
        <v>21</v>
      </c>
      <c r="K1009" t="s">
        <v>33</v>
      </c>
    </row>
    <row r="1010" spans="1:11" x14ac:dyDescent="0.3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>
        <v>0</v>
      </c>
      <c r="I1010" s="2">
        <v>138000000</v>
      </c>
      <c r="J1010" t="s">
        <v>21</v>
      </c>
      <c r="K1010" t="s">
        <v>33</v>
      </c>
    </row>
    <row r="1011" spans="1:11" x14ac:dyDescent="0.3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536000000</v>
      </c>
      <c r="I1011" s="2">
        <v>138000000</v>
      </c>
      <c r="J1011" t="s">
        <v>21</v>
      </c>
      <c r="K1011" t="s">
        <v>33</v>
      </c>
    </row>
    <row r="1012" spans="1:11" x14ac:dyDescent="0.3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>
        <v>0</v>
      </c>
      <c r="I1012" s="2">
        <v>137596000</v>
      </c>
      <c r="J1012" t="s">
        <v>21</v>
      </c>
      <c r="K1012" t="s">
        <v>33</v>
      </c>
    </row>
    <row r="1013" spans="1:11" x14ac:dyDescent="0.3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>
        <v>0</v>
      </c>
      <c r="I1013" s="2">
        <v>137058000</v>
      </c>
      <c r="J1013" t="s">
        <v>24</v>
      </c>
      <c r="K1013" t="s">
        <v>27</v>
      </c>
    </row>
    <row r="1014" spans="1:11" x14ac:dyDescent="0.3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>
        <v>0</v>
      </c>
      <c r="I1014" s="2">
        <v>137000000</v>
      </c>
      <c r="J1014" t="s">
        <v>24</v>
      </c>
      <c r="K1014" t="s">
        <v>27</v>
      </c>
    </row>
    <row r="1015" spans="1:11" x14ac:dyDescent="0.3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915000000</v>
      </c>
      <c r="I1015" s="2">
        <v>136000000</v>
      </c>
      <c r="J1015" t="s">
        <v>24</v>
      </c>
      <c r="K1015" t="s">
        <v>27</v>
      </c>
    </row>
    <row r="1016" spans="1:11" x14ac:dyDescent="0.3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>
        <v>0</v>
      </c>
      <c r="I1016" s="2">
        <v>136000000</v>
      </c>
      <c r="J1016" t="s">
        <v>24</v>
      </c>
      <c r="K1016" t="s">
        <v>27</v>
      </c>
    </row>
    <row r="1017" spans="1:11" x14ac:dyDescent="0.3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134000000</v>
      </c>
      <c r="J1017" t="s">
        <v>46</v>
      </c>
      <c r="K1017" t="s">
        <v>378</v>
      </c>
    </row>
    <row r="1018" spans="1:11" x14ac:dyDescent="0.3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133957000</v>
      </c>
      <c r="J1018" t="s">
        <v>46</v>
      </c>
      <c r="K1018" t="s">
        <v>378</v>
      </c>
    </row>
    <row r="1019" spans="1:11" x14ac:dyDescent="0.3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133457000</v>
      </c>
      <c r="J1019" t="s">
        <v>46</v>
      </c>
      <c r="K1019" t="s">
        <v>378</v>
      </c>
    </row>
    <row r="1020" spans="1:11" x14ac:dyDescent="0.3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133000000</v>
      </c>
      <c r="J1020" t="s">
        <v>46</v>
      </c>
      <c r="K1020" t="s">
        <v>378</v>
      </c>
    </row>
    <row r="1021" spans="1:11" x14ac:dyDescent="0.3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131409000</v>
      </c>
      <c r="J1021" t="s">
        <v>35</v>
      </c>
      <c r="K1021" t="s">
        <v>123</v>
      </c>
    </row>
    <row r="1022" spans="1:11" x14ac:dyDescent="0.3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130368000</v>
      </c>
      <c r="J1022" t="s">
        <v>35</v>
      </c>
      <c r="K1022" t="s">
        <v>123</v>
      </c>
    </row>
    <row r="1023" spans="1:11" x14ac:dyDescent="0.3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129931000</v>
      </c>
      <c r="J1023" t="s">
        <v>35</v>
      </c>
      <c r="K1023" t="s">
        <v>123</v>
      </c>
    </row>
    <row r="1024" spans="1:11" x14ac:dyDescent="0.3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1298000000</v>
      </c>
      <c r="I1024" s="2">
        <v>129000000</v>
      </c>
      <c r="J1024" t="s">
        <v>35</v>
      </c>
      <c r="K1024" t="s">
        <v>123</v>
      </c>
    </row>
    <row r="1025" spans="1:11" x14ac:dyDescent="0.3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1353000000</v>
      </c>
      <c r="I1025" s="2">
        <v>129000000</v>
      </c>
      <c r="J1025" t="s">
        <v>46</v>
      </c>
      <c r="K1025" t="s">
        <v>47</v>
      </c>
    </row>
    <row r="1026" spans="1:11" x14ac:dyDescent="0.3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128582000</v>
      </c>
      <c r="J1026" t="s">
        <v>46</v>
      </c>
      <c r="K1026" t="s">
        <v>47</v>
      </c>
    </row>
    <row r="1027" spans="1:11" x14ac:dyDescent="0.3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127821000</v>
      </c>
      <c r="J1027" t="s">
        <v>46</v>
      </c>
      <c r="K1027" t="s">
        <v>47</v>
      </c>
    </row>
    <row r="1028" spans="1:11" x14ac:dyDescent="0.3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127400000</v>
      </c>
      <c r="J1028" t="s">
        <v>46</v>
      </c>
      <c r="K1028" t="s">
        <v>47</v>
      </c>
    </row>
    <row r="1029" spans="1:11" x14ac:dyDescent="0.3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 s="2">
        <v>127000000</v>
      </c>
      <c r="J1029" t="s">
        <v>18</v>
      </c>
      <c r="K1029" t="s">
        <v>382</v>
      </c>
    </row>
    <row r="1030" spans="1:11" x14ac:dyDescent="0.3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207591000</v>
      </c>
      <c r="I1030" s="2">
        <v>125876000</v>
      </c>
      <c r="J1030" t="s">
        <v>18</v>
      </c>
      <c r="K1030" t="s">
        <v>382</v>
      </c>
    </row>
    <row r="1031" spans="1:11" x14ac:dyDescent="0.3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 s="2">
        <v>123569000</v>
      </c>
      <c r="J1031" t="s">
        <v>18</v>
      </c>
      <c r="K1031" t="s">
        <v>382</v>
      </c>
    </row>
    <row r="1032" spans="1:11" x14ac:dyDescent="0.3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 s="2">
        <v>123200000</v>
      </c>
      <c r="J1032" t="s">
        <v>18</v>
      </c>
      <c r="K1032" t="s">
        <v>382</v>
      </c>
    </row>
    <row r="1033" spans="1:11" x14ac:dyDescent="0.3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1237000000</v>
      </c>
      <c r="I1033" s="2">
        <v>123000000</v>
      </c>
      <c r="J1033" t="s">
        <v>35</v>
      </c>
      <c r="K1033" t="s">
        <v>123</v>
      </c>
    </row>
    <row r="1034" spans="1:11" x14ac:dyDescent="0.3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>
        <v>0</v>
      </c>
      <c r="I1034" s="2">
        <v>122120000</v>
      </c>
      <c r="J1034" t="s">
        <v>35</v>
      </c>
      <c r="K1034" t="s">
        <v>123</v>
      </c>
    </row>
    <row r="1035" spans="1:11" x14ac:dyDescent="0.3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>
        <v>0</v>
      </c>
      <c r="I1035" s="2">
        <v>122000000</v>
      </c>
      <c r="J1035" t="s">
        <v>35</v>
      </c>
      <c r="K1035" t="s">
        <v>123</v>
      </c>
    </row>
    <row r="1036" spans="1:11" x14ac:dyDescent="0.3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>
        <v>0</v>
      </c>
      <c r="I1036" s="2">
        <v>121211000</v>
      </c>
      <c r="J1036" t="s">
        <v>35</v>
      </c>
      <c r="K1036" t="s">
        <v>123</v>
      </c>
    </row>
    <row r="1037" spans="1:11" x14ac:dyDescent="0.3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 s="2">
        <v>120719000</v>
      </c>
      <c r="J1037" t="s">
        <v>35</v>
      </c>
      <c r="K1037" t="s">
        <v>123</v>
      </c>
    </row>
    <row r="1038" spans="1:11" x14ac:dyDescent="0.3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 s="2">
        <v>120266000</v>
      </c>
      <c r="J1038" t="s">
        <v>35</v>
      </c>
      <c r="K1038" t="s">
        <v>123</v>
      </c>
    </row>
    <row r="1039" spans="1:11" x14ac:dyDescent="0.3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 s="2">
        <v>120000000</v>
      </c>
      <c r="J1039" t="s">
        <v>35</v>
      </c>
      <c r="K1039" t="s">
        <v>123</v>
      </c>
    </row>
    <row r="1040" spans="1:11" x14ac:dyDescent="0.3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 s="2">
        <v>118900000</v>
      </c>
      <c r="J1040" t="s">
        <v>35</v>
      </c>
      <c r="K1040" t="s">
        <v>123</v>
      </c>
    </row>
    <row r="1041" spans="1:11" x14ac:dyDescent="0.3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 s="2">
        <v>118900000</v>
      </c>
      <c r="J1041" t="s">
        <v>58</v>
      </c>
      <c r="K1041" t="s">
        <v>386</v>
      </c>
    </row>
    <row r="1042" spans="1:11" x14ac:dyDescent="0.3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 s="2">
        <v>118000000</v>
      </c>
      <c r="J1042" t="s">
        <v>58</v>
      </c>
      <c r="K1042" t="s">
        <v>386</v>
      </c>
    </row>
    <row r="1043" spans="1:11" x14ac:dyDescent="0.3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 s="2">
        <v>117975000</v>
      </c>
      <c r="J1043" t="s">
        <v>58</v>
      </c>
      <c r="K1043" t="s">
        <v>386</v>
      </c>
    </row>
    <row r="1044" spans="1:11" x14ac:dyDescent="0.3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 s="2">
        <v>117580000</v>
      </c>
      <c r="J1044" t="s">
        <v>58</v>
      </c>
      <c r="K1044" t="s">
        <v>386</v>
      </c>
    </row>
    <row r="1045" spans="1:11" x14ac:dyDescent="0.3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 s="2">
        <v>709000000</v>
      </c>
      <c r="I1045" s="2">
        <v>117000000</v>
      </c>
      <c r="J1045" t="s">
        <v>46</v>
      </c>
      <c r="K1045" t="s">
        <v>388</v>
      </c>
    </row>
    <row r="1046" spans="1:11" x14ac:dyDescent="0.3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116388000</v>
      </c>
      <c r="J1046" t="s">
        <v>46</v>
      </c>
      <c r="K1046" t="s">
        <v>388</v>
      </c>
    </row>
    <row r="1047" spans="1:11" x14ac:dyDescent="0.3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115604000</v>
      </c>
      <c r="J1047" t="s">
        <v>46</v>
      </c>
      <c r="K1047" t="s">
        <v>388</v>
      </c>
    </row>
    <row r="1048" spans="1:11" x14ac:dyDescent="0.3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115076000</v>
      </c>
      <c r="J1048" t="s">
        <v>46</v>
      </c>
      <c r="K1048" t="s">
        <v>388</v>
      </c>
    </row>
    <row r="1049" spans="1:11" x14ac:dyDescent="0.3">
      <c r="A1049">
        <v>1075</v>
      </c>
      <c r="B1049" t="s">
        <v>389</v>
      </c>
      <c r="C1049" t="s">
        <v>11</v>
      </c>
      <c r="D1049">
        <v>41639</v>
      </c>
      <c r="E1049">
        <v>30871000000</v>
      </c>
      <c r="F1049">
        <v>16106000000</v>
      </c>
      <c r="G1049">
        <v>6384000000</v>
      </c>
      <c r="H1049">
        <v>0</v>
      </c>
      <c r="I1049">
        <v>115000000</v>
      </c>
      <c r="J1049" t="s">
        <v>12</v>
      </c>
      <c r="K1049" t="s">
        <v>163</v>
      </c>
    </row>
    <row r="1050" spans="1:11" x14ac:dyDescent="0.3">
      <c r="A1050">
        <v>1076</v>
      </c>
      <c r="B1050" t="s">
        <v>389</v>
      </c>
      <c r="C1050" t="s">
        <v>14</v>
      </c>
      <c r="D1050">
        <v>42004</v>
      </c>
      <c r="E1050">
        <v>31821000000</v>
      </c>
      <c r="F1050">
        <v>16447000000</v>
      </c>
      <c r="G1050">
        <v>6469000000</v>
      </c>
      <c r="H1050">
        <v>0</v>
      </c>
      <c r="I1050">
        <v>115000000</v>
      </c>
      <c r="J1050" t="s">
        <v>12</v>
      </c>
      <c r="K1050" t="s">
        <v>163</v>
      </c>
    </row>
    <row r="1051" spans="1:11" x14ac:dyDescent="0.3">
      <c r="A1051">
        <v>1077</v>
      </c>
      <c r="B1051" t="s">
        <v>389</v>
      </c>
      <c r="C1051" t="s">
        <v>15</v>
      </c>
      <c r="D1051">
        <v>42369</v>
      </c>
      <c r="E1051">
        <v>30274000000</v>
      </c>
      <c r="F1051">
        <v>15383000000</v>
      </c>
      <c r="G1051">
        <v>6182000000</v>
      </c>
      <c r="H1051">
        <v>0</v>
      </c>
      <c r="I1051">
        <v>114635000</v>
      </c>
      <c r="J1051" t="s">
        <v>12</v>
      </c>
      <c r="K1051" t="s">
        <v>163</v>
      </c>
    </row>
    <row r="1052" spans="1:11" x14ac:dyDescent="0.3">
      <c r="A1052">
        <v>1078</v>
      </c>
      <c r="B1052" t="s">
        <v>389</v>
      </c>
      <c r="C1052" t="s">
        <v>16</v>
      </c>
      <c r="D1052">
        <v>42735</v>
      </c>
      <c r="E1052">
        <v>30109000000</v>
      </c>
      <c r="F1052">
        <v>15040000000</v>
      </c>
      <c r="G1052">
        <v>6111000000</v>
      </c>
      <c r="H1052">
        <v>203200000</v>
      </c>
      <c r="I1052">
        <v>113800000</v>
      </c>
      <c r="J1052" t="s">
        <v>12</v>
      </c>
      <c r="K1052" t="s">
        <v>163</v>
      </c>
    </row>
    <row r="1053" spans="1:11" x14ac:dyDescent="0.3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 s="2">
        <v>113500000</v>
      </c>
      <c r="J1053" t="s">
        <v>35</v>
      </c>
      <c r="K1053" t="s">
        <v>213</v>
      </c>
    </row>
    <row r="1054" spans="1:11" x14ac:dyDescent="0.3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 s="2">
        <v>197600000</v>
      </c>
      <c r="I1054" s="2">
        <v>112600000</v>
      </c>
      <c r="J1054" t="s">
        <v>35</v>
      </c>
      <c r="K1054" t="s">
        <v>213</v>
      </c>
    </row>
    <row r="1055" spans="1:11" x14ac:dyDescent="0.3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 s="2">
        <v>254723000</v>
      </c>
      <c r="I1055" s="2">
        <v>111537000</v>
      </c>
      <c r="J1055" t="s">
        <v>35</v>
      </c>
      <c r="K1055" t="s">
        <v>213</v>
      </c>
    </row>
    <row r="1056" spans="1:11" x14ac:dyDescent="0.3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 s="2">
        <v>110900000</v>
      </c>
      <c r="J1056" t="s">
        <v>35</v>
      </c>
      <c r="K1056" t="s">
        <v>213</v>
      </c>
    </row>
    <row r="1057" spans="1:11" x14ac:dyDescent="0.3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 s="2">
        <v>110474000</v>
      </c>
      <c r="J1057" t="s">
        <v>35</v>
      </c>
      <c r="K1057" t="s">
        <v>392</v>
      </c>
    </row>
    <row r="1058" spans="1:11" x14ac:dyDescent="0.3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214900000</v>
      </c>
      <c r="I1058" s="2">
        <v>110200000</v>
      </c>
      <c r="J1058" t="s">
        <v>35</v>
      </c>
      <c r="K1058" t="s">
        <v>392</v>
      </c>
    </row>
    <row r="1059" spans="1:11" x14ac:dyDescent="0.3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 s="2">
        <v>110000000</v>
      </c>
      <c r="J1059" t="s">
        <v>35</v>
      </c>
      <c r="K1059" t="s">
        <v>392</v>
      </c>
    </row>
    <row r="1060" spans="1:11" x14ac:dyDescent="0.3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 s="2">
        <v>107591000</v>
      </c>
      <c r="J1060" t="s">
        <v>35</v>
      </c>
      <c r="K1060" t="s">
        <v>392</v>
      </c>
    </row>
    <row r="1061" spans="1:11" x14ac:dyDescent="0.3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>
        <v>0</v>
      </c>
      <c r="I1061" s="2">
        <v>106900000</v>
      </c>
      <c r="J1061" t="s">
        <v>58</v>
      </c>
      <c r="K1061" t="s">
        <v>137</v>
      </c>
    </row>
    <row r="1062" spans="1:11" x14ac:dyDescent="0.3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>
        <v>0</v>
      </c>
      <c r="I1062" s="2">
        <v>105000000</v>
      </c>
      <c r="J1062" t="s">
        <v>58</v>
      </c>
      <c r="K1062" t="s">
        <v>137</v>
      </c>
    </row>
    <row r="1063" spans="1:11" x14ac:dyDescent="0.3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>
        <v>0</v>
      </c>
      <c r="I1063" s="2">
        <v>104000000</v>
      </c>
      <c r="J1063" t="s">
        <v>58</v>
      </c>
      <c r="K1063" t="s">
        <v>137</v>
      </c>
    </row>
    <row r="1064" spans="1:11" x14ac:dyDescent="0.3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1191000000</v>
      </c>
      <c r="I1064" s="2">
        <v>102000000</v>
      </c>
      <c r="J1064" t="s">
        <v>58</v>
      </c>
      <c r="K1064" t="s">
        <v>137</v>
      </c>
    </row>
    <row r="1065" spans="1:11" x14ac:dyDescent="0.3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 s="2">
        <v>102000000</v>
      </c>
      <c r="J1065" t="s">
        <v>58</v>
      </c>
      <c r="K1065" t="s">
        <v>137</v>
      </c>
    </row>
    <row r="1066" spans="1:11" x14ac:dyDescent="0.3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 s="2">
        <v>100025000</v>
      </c>
      <c r="J1066" t="s">
        <v>58</v>
      </c>
      <c r="K1066" t="s">
        <v>137</v>
      </c>
    </row>
    <row r="1067" spans="1:11" x14ac:dyDescent="0.3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222556000</v>
      </c>
      <c r="I1067" s="2">
        <v>99794000</v>
      </c>
      <c r="J1067" t="s">
        <v>58</v>
      </c>
      <c r="K1067" t="s">
        <v>137</v>
      </c>
    </row>
    <row r="1068" spans="1:11" x14ac:dyDescent="0.3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 s="2">
        <v>99000000</v>
      </c>
      <c r="J1068" t="s">
        <v>58</v>
      </c>
      <c r="K1068" t="s">
        <v>137</v>
      </c>
    </row>
    <row r="1069" spans="1:11" x14ac:dyDescent="0.3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98900000</v>
      </c>
      <c r="J1069" t="s">
        <v>82</v>
      </c>
      <c r="K1069" t="s">
        <v>340</v>
      </c>
    </row>
    <row r="1070" spans="1:11" x14ac:dyDescent="0.3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98844000</v>
      </c>
      <c r="J1070" t="s">
        <v>82</v>
      </c>
      <c r="K1070" t="s">
        <v>340</v>
      </c>
    </row>
    <row r="1071" spans="1:11" x14ac:dyDescent="0.3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98383000</v>
      </c>
      <c r="J1071" t="s">
        <v>82</v>
      </c>
      <c r="K1071" t="s">
        <v>340</v>
      </c>
    </row>
    <row r="1072" spans="1:11" x14ac:dyDescent="0.3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1226000000</v>
      </c>
      <c r="I1072" s="2">
        <v>98000000</v>
      </c>
      <c r="J1072" t="s">
        <v>82</v>
      </c>
      <c r="K1072" t="s">
        <v>340</v>
      </c>
    </row>
    <row r="1073" spans="1:11" x14ac:dyDescent="0.3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>
        <v>0</v>
      </c>
      <c r="I1073" s="2">
        <v>97000000</v>
      </c>
      <c r="J1073" t="s">
        <v>24</v>
      </c>
      <c r="K1073" t="s">
        <v>25</v>
      </c>
    </row>
    <row r="1074" spans="1:11" x14ac:dyDescent="0.3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>
        <v>0</v>
      </c>
      <c r="I1074" s="2">
        <v>96800000</v>
      </c>
      <c r="J1074" t="s">
        <v>24</v>
      </c>
      <c r="K1074" t="s">
        <v>25</v>
      </c>
    </row>
    <row r="1075" spans="1:11" x14ac:dyDescent="0.3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>
        <v>0</v>
      </c>
      <c r="I1075" s="2">
        <v>96054000</v>
      </c>
      <c r="J1075" t="s">
        <v>24</v>
      </c>
      <c r="K1075" t="s">
        <v>25</v>
      </c>
    </row>
    <row r="1076" spans="1:11" x14ac:dyDescent="0.3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>
        <v>0</v>
      </c>
      <c r="I1076" s="2">
        <v>95600000</v>
      </c>
      <c r="J1076" t="s">
        <v>24</v>
      </c>
      <c r="K1076" t="s">
        <v>25</v>
      </c>
    </row>
    <row r="1077" spans="1:11" x14ac:dyDescent="0.3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95300000</v>
      </c>
      <c r="J1077" t="s">
        <v>82</v>
      </c>
      <c r="K1077" t="s">
        <v>83</v>
      </c>
    </row>
    <row r="1078" spans="1:11" x14ac:dyDescent="0.3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95232000</v>
      </c>
      <c r="J1078" t="s">
        <v>82</v>
      </c>
      <c r="K1078" t="s">
        <v>83</v>
      </c>
    </row>
    <row r="1079" spans="1:11" x14ac:dyDescent="0.3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94900000</v>
      </c>
      <c r="J1079" t="s">
        <v>82</v>
      </c>
      <c r="K1079" t="s">
        <v>83</v>
      </c>
    </row>
    <row r="1080" spans="1:11" x14ac:dyDescent="0.3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305043000</v>
      </c>
      <c r="I1080" s="2">
        <v>94534000</v>
      </c>
      <c r="J1080" t="s">
        <v>82</v>
      </c>
      <c r="K1080" t="s">
        <v>83</v>
      </c>
    </row>
    <row r="1081" spans="1:11" x14ac:dyDescent="0.3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>
        <v>0</v>
      </c>
      <c r="I1081" s="2">
        <v>94000000</v>
      </c>
      <c r="J1081" t="s">
        <v>21</v>
      </c>
      <c r="K1081" t="s">
        <v>399</v>
      </c>
    </row>
    <row r="1082" spans="1:11" x14ac:dyDescent="0.3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>
        <v>0</v>
      </c>
      <c r="I1082" s="2">
        <v>94000000</v>
      </c>
      <c r="J1082" t="s">
        <v>21</v>
      </c>
      <c r="K1082" t="s">
        <v>399</v>
      </c>
    </row>
    <row r="1083" spans="1:11" x14ac:dyDescent="0.3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>
        <v>0</v>
      </c>
      <c r="I1083" s="2">
        <v>93500000</v>
      </c>
      <c r="J1083" t="s">
        <v>21</v>
      </c>
      <c r="K1083" t="s">
        <v>399</v>
      </c>
    </row>
    <row r="1084" spans="1:11" x14ac:dyDescent="0.3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>
        <v>0</v>
      </c>
      <c r="I1084" s="2">
        <v>93400000</v>
      </c>
      <c r="J1084" t="s">
        <v>21</v>
      </c>
      <c r="K1084" t="s">
        <v>399</v>
      </c>
    </row>
    <row r="1085" spans="1:11" x14ac:dyDescent="0.3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93000000</v>
      </c>
      <c r="J1085" t="s">
        <v>46</v>
      </c>
      <c r="K1085" t="s">
        <v>104</v>
      </c>
    </row>
    <row r="1086" spans="1:11" x14ac:dyDescent="0.3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93000000</v>
      </c>
      <c r="J1086" t="s">
        <v>46</v>
      </c>
      <c r="K1086" t="s">
        <v>104</v>
      </c>
    </row>
    <row r="1087" spans="1:11" x14ac:dyDescent="0.3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93000000</v>
      </c>
      <c r="J1087" t="s">
        <v>46</v>
      </c>
      <c r="K1087" t="s">
        <v>104</v>
      </c>
    </row>
    <row r="1088" spans="1:11" x14ac:dyDescent="0.3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722000000</v>
      </c>
      <c r="I1088" s="2">
        <v>93000000</v>
      </c>
      <c r="J1088" t="s">
        <v>46</v>
      </c>
      <c r="K1088" t="s">
        <v>104</v>
      </c>
    </row>
    <row r="1089" spans="1:11" x14ac:dyDescent="0.3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>
        <v>0</v>
      </c>
      <c r="I1089" s="2">
        <v>93000000</v>
      </c>
      <c r="J1089" t="s">
        <v>24</v>
      </c>
      <c r="K1089" t="s">
        <v>317</v>
      </c>
    </row>
    <row r="1090" spans="1:11" x14ac:dyDescent="0.3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187400000</v>
      </c>
      <c r="I1090" s="2">
        <v>92500000</v>
      </c>
      <c r="J1090" t="s">
        <v>24</v>
      </c>
      <c r="K1090" t="s">
        <v>317</v>
      </c>
    </row>
    <row r="1091" spans="1:11" x14ac:dyDescent="0.3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>
        <v>0</v>
      </c>
      <c r="I1091" s="2">
        <v>92407000</v>
      </c>
      <c r="J1091" t="s">
        <v>24</v>
      </c>
      <c r="K1091" t="s">
        <v>317</v>
      </c>
    </row>
    <row r="1092" spans="1:11" x14ac:dyDescent="0.3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201197000</v>
      </c>
      <c r="I1092" s="2">
        <v>92369000</v>
      </c>
      <c r="J1092" t="s">
        <v>24</v>
      </c>
      <c r="K1092" t="s">
        <v>317</v>
      </c>
    </row>
    <row r="1093" spans="1:11" x14ac:dyDescent="0.3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>
        <v>0</v>
      </c>
      <c r="I1093" s="2">
        <v>92000000</v>
      </c>
      <c r="J1093" t="s">
        <v>21</v>
      </c>
      <c r="K1093" t="s">
        <v>33</v>
      </c>
    </row>
    <row r="1094" spans="1:11" x14ac:dyDescent="0.3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539799000</v>
      </c>
      <c r="I1094" s="2">
        <v>91527000</v>
      </c>
      <c r="J1094" t="s">
        <v>21</v>
      </c>
      <c r="K1094" t="s">
        <v>33</v>
      </c>
    </row>
    <row r="1095" spans="1:11" x14ac:dyDescent="0.3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551418000</v>
      </c>
      <c r="I1095" s="2">
        <v>90546000</v>
      </c>
      <c r="J1095" t="s">
        <v>21</v>
      </c>
      <c r="K1095" t="s">
        <v>33</v>
      </c>
    </row>
    <row r="1096" spans="1:11" x14ac:dyDescent="0.3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232100000</v>
      </c>
      <c r="I1096" s="2">
        <v>89700000</v>
      </c>
      <c r="J1096" t="s">
        <v>21</v>
      </c>
      <c r="K1096" t="s">
        <v>33</v>
      </c>
    </row>
    <row r="1097" spans="1:11" x14ac:dyDescent="0.3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88975000</v>
      </c>
      <c r="J1097" t="s">
        <v>82</v>
      </c>
      <c r="K1097" t="s">
        <v>143</v>
      </c>
    </row>
    <row r="1098" spans="1:11" x14ac:dyDescent="0.3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88700000</v>
      </c>
      <c r="J1098" t="s">
        <v>82</v>
      </c>
      <c r="K1098" t="s">
        <v>143</v>
      </c>
    </row>
    <row r="1099" spans="1:11" x14ac:dyDescent="0.3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637459000</v>
      </c>
      <c r="I1099" s="2">
        <v>88318000</v>
      </c>
      <c r="J1099" t="s">
        <v>82</v>
      </c>
      <c r="K1099" t="s">
        <v>143</v>
      </c>
    </row>
    <row r="1100" spans="1:11" x14ac:dyDescent="0.3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88000000</v>
      </c>
      <c r="J1100" t="s">
        <v>82</v>
      </c>
      <c r="K1100" t="s">
        <v>143</v>
      </c>
    </row>
    <row r="1101" spans="1:11" x14ac:dyDescent="0.3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812000000</v>
      </c>
      <c r="I1101" s="2">
        <v>87000000</v>
      </c>
      <c r="J1101" t="s">
        <v>24</v>
      </c>
      <c r="K1101" t="s">
        <v>25</v>
      </c>
    </row>
    <row r="1102" spans="1:11" x14ac:dyDescent="0.3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>
        <v>0</v>
      </c>
      <c r="I1102" s="2">
        <v>86300000</v>
      </c>
      <c r="J1102" t="s">
        <v>24</v>
      </c>
      <c r="K1102" t="s">
        <v>25</v>
      </c>
    </row>
    <row r="1103" spans="1:11" x14ac:dyDescent="0.3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242944000</v>
      </c>
      <c r="I1103" s="2">
        <v>86171000</v>
      </c>
      <c r="J1103" t="s">
        <v>82</v>
      </c>
      <c r="K1103" t="s">
        <v>83</v>
      </c>
    </row>
    <row r="1104" spans="1:11" x14ac:dyDescent="0.3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86000000</v>
      </c>
      <c r="J1104" t="s">
        <v>82</v>
      </c>
      <c r="K1104" t="s">
        <v>83</v>
      </c>
    </row>
    <row r="1105" spans="1:11" x14ac:dyDescent="0.3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376000000</v>
      </c>
      <c r="I1105" s="2">
        <v>85000000</v>
      </c>
      <c r="J1105" t="s">
        <v>82</v>
      </c>
      <c r="K1105" t="s">
        <v>83</v>
      </c>
    </row>
    <row r="1106" spans="1:11" x14ac:dyDescent="0.3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82000000</v>
      </c>
      <c r="J1106" t="s">
        <v>82</v>
      </c>
      <c r="K1106" t="s">
        <v>83</v>
      </c>
    </row>
    <row r="1107" spans="1:11" x14ac:dyDescent="0.3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81700000</v>
      </c>
      <c r="J1107" t="s">
        <v>46</v>
      </c>
      <c r="K1107" t="s">
        <v>378</v>
      </c>
    </row>
    <row r="1108" spans="1:11" x14ac:dyDescent="0.3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81000000</v>
      </c>
      <c r="J1108" t="s">
        <v>46</v>
      </c>
      <c r="K1108" t="s">
        <v>378</v>
      </c>
    </row>
    <row r="1109" spans="1:11" x14ac:dyDescent="0.3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80969000</v>
      </c>
      <c r="J1109" t="s">
        <v>46</v>
      </c>
      <c r="K1109" t="s">
        <v>378</v>
      </c>
    </row>
    <row r="1110" spans="1:11" x14ac:dyDescent="0.3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79700000</v>
      </c>
      <c r="J1110" t="s">
        <v>46</v>
      </c>
      <c r="K1110" t="s">
        <v>378</v>
      </c>
    </row>
    <row r="1111" spans="1:11" x14ac:dyDescent="0.3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1177923000</v>
      </c>
      <c r="I1111" s="2">
        <v>79042000</v>
      </c>
      <c r="J1111" t="s">
        <v>41</v>
      </c>
      <c r="K1111" t="s">
        <v>42</v>
      </c>
    </row>
    <row r="1112" spans="1:11" x14ac:dyDescent="0.3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79000000</v>
      </c>
      <c r="J1112" t="s">
        <v>41</v>
      </c>
      <c r="K1112" t="s">
        <v>42</v>
      </c>
    </row>
    <row r="1113" spans="1:11" x14ac:dyDescent="0.3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1133000000</v>
      </c>
      <c r="I1113" s="2">
        <v>79000000</v>
      </c>
      <c r="J1113" t="s">
        <v>41</v>
      </c>
      <c r="K1113" t="s">
        <v>42</v>
      </c>
    </row>
    <row r="1114" spans="1:11" x14ac:dyDescent="0.3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78900000</v>
      </c>
      <c r="J1114" t="s">
        <v>41</v>
      </c>
      <c r="K1114" t="s">
        <v>42</v>
      </c>
    </row>
    <row r="1115" spans="1:11" x14ac:dyDescent="0.3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975987000</v>
      </c>
      <c r="I1115" s="2">
        <v>78534000</v>
      </c>
      <c r="J1115" t="s">
        <v>58</v>
      </c>
      <c r="K1115" t="s">
        <v>409</v>
      </c>
    </row>
    <row r="1116" spans="1:11" x14ac:dyDescent="0.3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203000000</v>
      </c>
      <c r="I1116" s="2">
        <v>78500000</v>
      </c>
      <c r="J1116" t="s">
        <v>58</v>
      </c>
      <c r="K1116" t="s">
        <v>409</v>
      </c>
    </row>
    <row r="1117" spans="1:11" x14ac:dyDescent="0.3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>
        <v>0</v>
      </c>
      <c r="I1117" s="2">
        <v>78300000</v>
      </c>
      <c r="J1117" t="s">
        <v>58</v>
      </c>
      <c r="K1117" t="s">
        <v>409</v>
      </c>
    </row>
    <row r="1118" spans="1:11" x14ac:dyDescent="0.3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>
        <v>0</v>
      </c>
      <c r="I1118" s="2">
        <v>77500000</v>
      </c>
      <c r="J1118" t="s">
        <v>58</v>
      </c>
      <c r="K1118" t="s">
        <v>409</v>
      </c>
    </row>
    <row r="1119" spans="1:11" x14ac:dyDescent="0.3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>
        <v>0</v>
      </c>
      <c r="I1119" s="2">
        <v>77445000</v>
      </c>
      <c r="J1119" t="s">
        <v>21</v>
      </c>
      <c r="K1119" t="s">
        <v>56</v>
      </c>
    </row>
    <row r="1120" spans="1:11" x14ac:dyDescent="0.3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>
        <v>0</v>
      </c>
      <c r="I1120" s="2">
        <v>76773000</v>
      </c>
      <c r="J1120" t="s">
        <v>21</v>
      </c>
      <c r="K1120" t="s">
        <v>56</v>
      </c>
    </row>
    <row r="1121" spans="1:11" x14ac:dyDescent="0.3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>
        <v>0</v>
      </c>
      <c r="I1121" s="2">
        <v>76700000</v>
      </c>
      <c r="J1121" t="s">
        <v>21</v>
      </c>
      <c r="K1121" t="s">
        <v>56</v>
      </c>
    </row>
    <row r="1122" spans="1:11" x14ac:dyDescent="0.3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>
        <v>0</v>
      </c>
      <c r="I1122" s="2">
        <v>76000000</v>
      </c>
      <c r="J1122" t="s">
        <v>21</v>
      </c>
      <c r="K1122" t="s">
        <v>56</v>
      </c>
    </row>
    <row r="1123" spans="1:11" x14ac:dyDescent="0.3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75000000</v>
      </c>
      <c r="J1123" t="s">
        <v>82</v>
      </c>
      <c r="K1123" t="s">
        <v>83</v>
      </c>
    </row>
    <row r="1124" spans="1:11" x14ac:dyDescent="0.3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983000000</v>
      </c>
      <c r="I1124" s="2">
        <v>75000000</v>
      </c>
      <c r="J1124" t="s">
        <v>82</v>
      </c>
      <c r="K1124" t="s">
        <v>83</v>
      </c>
    </row>
    <row r="1125" spans="1:11" x14ac:dyDescent="0.3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75000000</v>
      </c>
      <c r="J1125" t="s">
        <v>82</v>
      </c>
      <c r="K1125" t="s">
        <v>83</v>
      </c>
    </row>
    <row r="1126" spans="1:11" x14ac:dyDescent="0.3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74833000</v>
      </c>
      <c r="J1126" t="s">
        <v>82</v>
      </c>
      <c r="K1126" t="s">
        <v>83</v>
      </c>
    </row>
    <row r="1127" spans="1:11" x14ac:dyDescent="0.3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 s="2">
        <v>74453000</v>
      </c>
      <c r="J1127" t="s">
        <v>18</v>
      </c>
      <c r="K1127" t="s">
        <v>288</v>
      </c>
    </row>
    <row r="1128" spans="1:11" x14ac:dyDescent="0.3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 s="2">
        <v>74000000</v>
      </c>
      <c r="J1128" t="s">
        <v>18</v>
      </c>
      <c r="K1128" t="s">
        <v>288</v>
      </c>
    </row>
    <row r="1129" spans="1:11" x14ac:dyDescent="0.3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 s="2">
        <v>74000000</v>
      </c>
      <c r="J1129" t="s">
        <v>18</v>
      </c>
      <c r="K1129" t="s">
        <v>288</v>
      </c>
    </row>
    <row r="1130" spans="1:11" x14ac:dyDescent="0.3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 s="2">
        <v>71731000</v>
      </c>
      <c r="J1130" t="s">
        <v>18</v>
      </c>
      <c r="K1130" t="s">
        <v>288</v>
      </c>
    </row>
    <row r="1131" spans="1:11" x14ac:dyDescent="0.3">
      <c r="A1131">
        <v>1160</v>
      </c>
      <c r="B1131" t="s">
        <v>413</v>
      </c>
      <c r="C1131" t="s">
        <v>11</v>
      </c>
      <c r="D1131">
        <v>41639</v>
      </c>
      <c r="E1131">
        <v>5703000000</v>
      </c>
      <c r="F1131">
        <v>2398000000</v>
      </c>
      <c r="G1131">
        <v>1815000000</v>
      </c>
      <c r="H1131">
        <v>0</v>
      </c>
      <c r="I1131">
        <v>71000000</v>
      </c>
      <c r="J1131" t="s">
        <v>12</v>
      </c>
      <c r="K1131" t="s">
        <v>210</v>
      </c>
    </row>
    <row r="1132" spans="1:11" x14ac:dyDescent="0.3">
      <c r="A1132">
        <v>1161</v>
      </c>
      <c r="B1132" t="s">
        <v>413</v>
      </c>
      <c r="C1132" t="s">
        <v>14</v>
      </c>
      <c r="D1132">
        <v>42004</v>
      </c>
      <c r="E1132">
        <v>6288000000</v>
      </c>
      <c r="F1132">
        <v>2620000000</v>
      </c>
      <c r="G1132">
        <v>1917000000</v>
      </c>
      <c r="H1132">
        <v>653816000</v>
      </c>
      <c r="I1132">
        <v>70123000</v>
      </c>
      <c r="J1132" t="s">
        <v>12</v>
      </c>
      <c r="K1132" t="s">
        <v>210</v>
      </c>
    </row>
    <row r="1133" spans="1:11" x14ac:dyDescent="0.3">
      <c r="A1133">
        <v>1162</v>
      </c>
      <c r="B1133" t="s">
        <v>413</v>
      </c>
      <c r="C1133" t="s">
        <v>15</v>
      </c>
      <c r="D1133">
        <v>42369</v>
      </c>
      <c r="E1133">
        <v>6172000000</v>
      </c>
      <c r="F1133">
        <v>2539000000</v>
      </c>
      <c r="G1133">
        <v>1915000000</v>
      </c>
      <c r="H1133">
        <v>0</v>
      </c>
      <c r="I1133">
        <v>70000000</v>
      </c>
      <c r="J1133" t="s">
        <v>12</v>
      </c>
      <c r="K1133" t="s">
        <v>210</v>
      </c>
    </row>
    <row r="1134" spans="1:11" x14ac:dyDescent="0.3">
      <c r="A1134">
        <v>1163</v>
      </c>
      <c r="B1134" t="s">
        <v>413</v>
      </c>
      <c r="C1134" t="s">
        <v>16</v>
      </c>
      <c r="D1134">
        <v>42735</v>
      </c>
      <c r="E1134">
        <v>6309000000</v>
      </c>
      <c r="F1134">
        <v>2607000000</v>
      </c>
      <c r="G1134">
        <v>1851000000</v>
      </c>
      <c r="H1134">
        <v>0</v>
      </c>
      <c r="I1134">
        <v>69900000</v>
      </c>
      <c r="J1134" t="s">
        <v>12</v>
      </c>
      <c r="K1134" t="s">
        <v>210</v>
      </c>
    </row>
    <row r="1135" spans="1:11" x14ac:dyDescent="0.3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 s="2">
        <v>68707000</v>
      </c>
      <c r="J1135" t="s">
        <v>82</v>
      </c>
      <c r="K1135" t="s">
        <v>113</v>
      </c>
    </row>
    <row r="1136" spans="1:11" x14ac:dyDescent="0.3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862730000</v>
      </c>
      <c r="I1136" s="2">
        <v>68649000</v>
      </c>
      <c r="J1136" t="s">
        <v>82</v>
      </c>
      <c r="K1136" t="s">
        <v>113</v>
      </c>
    </row>
    <row r="1137" spans="1:11" x14ac:dyDescent="0.3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 s="2">
        <v>67000000</v>
      </c>
      <c r="J1137" t="s">
        <v>82</v>
      </c>
      <c r="K1137" t="s">
        <v>113</v>
      </c>
    </row>
    <row r="1138" spans="1:11" x14ac:dyDescent="0.3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1156386000</v>
      </c>
      <c r="I1138" s="2">
        <v>66750000</v>
      </c>
      <c r="J1138" t="s">
        <v>82</v>
      </c>
      <c r="K1138" t="s">
        <v>113</v>
      </c>
    </row>
    <row r="1139" spans="1:11" x14ac:dyDescent="0.3">
      <c r="A1139">
        <v>1168</v>
      </c>
      <c r="B1139" t="s">
        <v>415</v>
      </c>
      <c r="C1139" t="s">
        <v>11</v>
      </c>
      <c r="D1139">
        <v>41639</v>
      </c>
      <c r="E1139">
        <v>11245000000</v>
      </c>
      <c r="F1139">
        <v>4070000000</v>
      </c>
      <c r="G1139">
        <v>3002000000</v>
      </c>
      <c r="H1139">
        <v>0</v>
      </c>
      <c r="I1139">
        <v>65770000</v>
      </c>
      <c r="J1139" t="s">
        <v>12</v>
      </c>
      <c r="K1139" t="s">
        <v>177</v>
      </c>
    </row>
    <row r="1140" spans="1:11" x14ac:dyDescent="0.3">
      <c r="A1140">
        <v>1169</v>
      </c>
      <c r="B1140" t="s">
        <v>415</v>
      </c>
      <c r="C1140" t="s">
        <v>14</v>
      </c>
      <c r="D1140">
        <v>42004</v>
      </c>
      <c r="E1140">
        <v>11624000000</v>
      </c>
      <c r="F1140">
        <v>4201000000</v>
      </c>
      <c r="G1140">
        <v>2897000000</v>
      </c>
      <c r="H1140">
        <v>0</v>
      </c>
      <c r="I1140">
        <v>65400000</v>
      </c>
      <c r="J1140" t="s">
        <v>12</v>
      </c>
      <c r="K1140" t="s">
        <v>177</v>
      </c>
    </row>
    <row r="1141" spans="1:11" x14ac:dyDescent="0.3">
      <c r="A1141">
        <v>1170</v>
      </c>
      <c r="B1141" t="s">
        <v>415</v>
      </c>
      <c r="C1141" t="s">
        <v>15</v>
      </c>
      <c r="D1141">
        <v>42369</v>
      </c>
      <c r="E1141">
        <v>10511000000</v>
      </c>
      <c r="F1141">
        <v>3662000000</v>
      </c>
      <c r="G1141">
        <v>2911000000</v>
      </c>
      <c r="H1141">
        <v>0</v>
      </c>
      <c r="I1141">
        <v>65141000</v>
      </c>
      <c r="J1141" t="s">
        <v>12</v>
      </c>
      <c r="K1141" t="s">
        <v>177</v>
      </c>
    </row>
    <row r="1142" spans="1:11" x14ac:dyDescent="0.3">
      <c r="A1142">
        <v>1171</v>
      </c>
      <c r="B1142" t="s">
        <v>415</v>
      </c>
      <c r="C1142" t="s">
        <v>16</v>
      </c>
      <c r="D1142">
        <v>42735</v>
      </c>
      <c r="E1142">
        <v>9888000000</v>
      </c>
      <c r="F1142">
        <v>3045000000</v>
      </c>
      <c r="G1142">
        <v>2743000000</v>
      </c>
      <c r="H1142">
        <v>0</v>
      </c>
      <c r="I1142">
        <v>65000000</v>
      </c>
      <c r="J1142" t="s">
        <v>12</v>
      </c>
      <c r="K1142" t="s">
        <v>177</v>
      </c>
    </row>
    <row r="1143" spans="1:11" x14ac:dyDescent="0.3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>
        <v>0</v>
      </c>
      <c r="I1143" s="2">
        <v>64093000</v>
      </c>
      <c r="J1143" t="s">
        <v>21</v>
      </c>
      <c r="K1143" t="s">
        <v>56</v>
      </c>
    </row>
    <row r="1144" spans="1:11" x14ac:dyDescent="0.3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742000000</v>
      </c>
      <c r="I1144" s="2">
        <v>64000000</v>
      </c>
      <c r="J1144" t="s">
        <v>21</v>
      </c>
      <c r="K1144" t="s">
        <v>56</v>
      </c>
    </row>
    <row r="1145" spans="1:11" x14ac:dyDescent="0.3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>
        <v>0</v>
      </c>
      <c r="I1145" s="2">
        <v>63724000</v>
      </c>
      <c r="J1145" t="s">
        <v>21</v>
      </c>
      <c r="K1145" t="s">
        <v>56</v>
      </c>
    </row>
    <row r="1146" spans="1:11" x14ac:dyDescent="0.3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>
        <v>0</v>
      </c>
      <c r="I1146" s="2">
        <v>63608000</v>
      </c>
      <c r="J1146" t="s">
        <v>21</v>
      </c>
      <c r="K1146" t="s">
        <v>56</v>
      </c>
    </row>
    <row r="1147" spans="1:11" x14ac:dyDescent="0.3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 s="2">
        <v>62000000</v>
      </c>
      <c r="J1147" t="s">
        <v>58</v>
      </c>
      <c r="K1147" t="s">
        <v>418</v>
      </c>
    </row>
    <row r="1148" spans="1:11" x14ac:dyDescent="0.3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 s="2">
        <v>61000000</v>
      </c>
      <c r="J1148" t="s">
        <v>58</v>
      </c>
      <c r="K1148" t="s">
        <v>418</v>
      </c>
    </row>
    <row r="1149" spans="1:11" x14ac:dyDescent="0.3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364000000</v>
      </c>
      <c r="I1149" s="2">
        <v>61000000</v>
      </c>
      <c r="J1149" t="s">
        <v>58</v>
      </c>
      <c r="K1149" t="s">
        <v>418</v>
      </c>
    </row>
    <row r="1150" spans="1:11" x14ac:dyDescent="0.3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65411000</v>
      </c>
      <c r="I1150" s="2">
        <v>60790000</v>
      </c>
      <c r="J1150" t="s">
        <v>58</v>
      </c>
      <c r="K1150" t="s">
        <v>418</v>
      </c>
    </row>
    <row r="1151" spans="1:11" x14ac:dyDescent="0.3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>
        <v>0</v>
      </c>
      <c r="I1151" s="2">
        <v>60400000</v>
      </c>
      <c r="J1151" t="s">
        <v>21</v>
      </c>
      <c r="K1151" t="s">
        <v>33</v>
      </c>
    </row>
    <row r="1152" spans="1:11" x14ac:dyDescent="0.3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399000000</v>
      </c>
      <c r="I1152" s="2">
        <v>60000000</v>
      </c>
      <c r="J1152" t="s">
        <v>21</v>
      </c>
      <c r="K1152" t="s">
        <v>33</v>
      </c>
    </row>
    <row r="1153" spans="1:11" x14ac:dyDescent="0.3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396000000</v>
      </c>
      <c r="I1153" s="2">
        <v>60000000</v>
      </c>
      <c r="J1153" t="s">
        <v>21</v>
      </c>
      <c r="K1153" t="s">
        <v>33</v>
      </c>
    </row>
    <row r="1154" spans="1:11" x14ac:dyDescent="0.3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>
        <v>0</v>
      </c>
      <c r="I1154" s="2">
        <v>58700000</v>
      </c>
      <c r="J1154" t="s">
        <v>21</v>
      </c>
      <c r="K1154" t="s">
        <v>33</v>
      </c>
    </row>
    <row r="1155" spans="1:11" x14ac:dyDescent="0.3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 s="2">
        <v>57300000</v>
      </c>
      <c r="J1155" t="s">
        <v>18</v>
      </c>
      <c r="K1155" t="s">
        <v>421</v>
      </c>
    </row>
    <row r="1156" spans="1:11" x14ac:dyDescent="0.3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 s="2">
        <v>57238000</v>
      </c>
      <c r="J1156" t="s">
        <v>18</v>
      </c>
      <c r="K1156" t="s">
        <v>421</v>
      </c>
    </row>
    <row r="1157" spans="1:11" x14ac:dyDescent="0.3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748000000</v>
      </c>
      <c r="I1157" s="2">
        <v>57000000</v>
      </c>
      <c r="J1157" t="s">
        <v>18</v>
      </c>
      <c r="K1157" t="s">
        <v>421</v>
      </c>
    </row>
    <row r="1158" spans="1:11" x14ac:dyDescent="0.3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 s="2">
        <v>55000000</v>
      </c>
      <c r="J1158" t="s">
        <v>18</v>
      </c>
      <c r="K1158" t="s">
        <v>421</v>
      </c>
    </row>
    <row r="1159" spans="1:11" x14ac:dyDescent="0.3">
      <c r="A1159">
        <v>1200</v>
      </c>
      <c r="B1159" t="s">
        <v>422</v>
      </c>
      <c r="C1159" t="s">
        <v>11</v>
      </c>
      <c r="D1159">
        <v>41274</v>
      </c>
      <c r="E1159">
        <v>484581000</v>
      </c>
      <c r="F1159">
        <v>21306000</v>
      </c>
      <c r="G1159">
        <v>38123000</v>
      </c>
      <c r="H1159">
        <v>0</v>
      </c>
      <c r="I1159">
        <v>54291000</v>
      </c>
      <c r="J1159" t="s">
        <v>51</v>
      </c>
      <c r="K1159" t="s">
        <v>264</v>
      </c>
    </row>
    <row r="1160" spans="1:11" x14ac:dyDescent="0.3">
      <c r="A1160">
        <v>1201</v>
      </c>
      <c r="B1160" t="s">
        <v>422</v>
      </c>
      <c r="C1160" t="s">
        <v>14</v>
      </c>
      <c r="D1160">
        <v>41639</v>
      </c>
      <c r="E1160">
        <v>780209000</v>
      </c>
      <c r="F1160">
        <v>38851000</v>
      </c>
      <c r="G1160">
        <v>56881000</v>
      </c>
      <c r="H1160">
        <v>0</v>
      </c>
      <c r="I1160">
        <v>54219000</v>
      </c>
      <c r="J1160" t="s">
        <v>51</v>
      </c>
      <c r="K1160" t="s">
        <v>264</v>
      </c>
    </row>
    <row r="1161" spans="1:11" x14ac:dyDescent="0.3">
      <c r="A1161">
        <v>1202</v>
      </c>
      <c r="B1161" t="s">
        <v>422</v>
      </c>
      <c r="C1161" t="s">
        <v>15</v>
      </c>
      <c r="D1161">
        <v>42004</v>
      </c>
      <c r="E1161">
        <v>933505000</v>
      </c>
      <c r="F1161">
        <v>53871000</v>
      </c>
      <c r="G1161">
        <v>51085000</v>
      </c>
      <c r="H1161">
        <v>769000000</v>
      </c>
      <c r="I1161">
        <v>54000000</v>
      </c>
      <c r="J1161" t="s">
        <v>51</v>
      </c>
      <c r="K1161" t="s">
        <v>264</v>
      </c>
    </row>
    <row r="1162" spans="1:11" x14ac:dyDescent="0.3">
      <c r="A1162">
        <v>1203</v>
      </c>
      <c r="B1162" t="s">
        <v>422</v>
      </c>
      <c r="C1162" t="s">
        <v>16</v>
      </c>
      <c r="D1162">
        <v>42369</v>
      </c>
      <c r="E1162">
        <v>1023285000</v>
      </c>
      <c r="F1162">
        <v>55352000</v>
      </c>
      <c r="G1162">
        <v>49298000</v>
      </c>
      <c r="H1162">
        <v>0</v>
      </c>
      <c r="I1162">
        <v>53677000</v>
      </c>
      <c r="J1162" t="s">
        <v>51</v>
      </c>
      <c r="K1162" t="s">
        <v>264</v>
      </c>
    </row>
    <row r="1163" spans="1:11" x14ac:dyDescent="0.3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52500000</v>
      </c>
      <c r="J1163" t="s">
        <v>82</v>
      </c>
      <c r="K1163" t="s">
        <v>83</v>
      </c>
    </row>
    <row r="1164" spans="1:11" x14ac:dyDescent="0.3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844353000</v>
      </c>
      <c r="I1164" s="2">
        <v>52424000</v>
      </c>
      <c r="J1164" t="s">
        <v>82</v>
      </c>
      <c r="K1164" t="s">
        <v>83</v>
      </c>
    </row>
    <row r="1165" spans="1:11" x14ac:dyDescent="0.3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826631000</v>
      </c>
      <c r="I1165" s="2">
        <v>52254000</v>
      </c>
      <c r="J1165" t="s">
        <v>82</v>
      </c>
      <c r="K1165" t="s">
        <v>83</v>
      </c>
    </row>
    <row r="1166" spans="1:11" x14ac:dyDescent="0.3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69589000</v>
      </c>
      <c r="I1166" s="2">
        <v>51459000</v>
      </c>
      <c r="J1166" t="s">
        <v>82</v>
      </c>
      <c r="K1166" t="s">
        <v>83</v>
      </c>
    </row>
    <row r="1167" spans="1:11" x14ac:dyDescent="0.3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50900000</v>
      </c>
      <c r="J1167" t="s">
        <v>18</v>
      </c>
      <c r="K1167" t="s">
        <v>322</v>
      </c>
    </row>
    <row r="1168" spans="1:11" x14ac:dyDescent="0.3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49292000</v>
      </c>
      <c r="J1168" t="s">
        <v>18</v>
      </c>
      <c r="K1168" t="s">
        <v>322</v>
      </c>
    </row>
    <row r="1169" spans="1:11" x14ac:dyDescent="0.3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49282000</v>
      </c>
      <c r="J1169" t="s">
        <v>18</v>
      </c>
      <c r="K1169" t="s">
        <v>322</v>
      </c>
    </row>
    <row r="1170" spans="1:11" x14ac:dyDescent="0.3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 s="2">
        <v>48138000</v>
      </c>
      <c r="J1170" t="s">
        <v>18</v>
      </c>
      <c r="K1170" t="s">
        <v>78</v>
      </c>
    </row>
    <row r="1171" spans="1:11" x14ac:dyDescent="0.3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 s="2">
        <v>48071000</v>
      </c>
      <c r="J1171" t="s">
        <v>18</v>
      </c>
      <c r="K1171" t="s">
        <v>78</v>
      </c>
    </row>
    <row r="1172" spans="1:11" x14ac:dyDescent="0.3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 s="2">
        <v>46012000</v>
      </c>
      <c r="J1172" t="s">
        <v>18</v>
      </c>
      <c r="K1172" t="s">
        <v>78</v>
      </c>
    </row>
    <row r="1173" spans="1:11" x14ac:dyDescent="0.3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 s="2">
        <v>46000000</v>
      </c>
      <c r="J1173" t="s">
        <v>18</v>
      </c>
      <c r="K1173" t="s">
        <v>78</v>
      </c>
    </row>
    <row r="1174" spans="1:11" x14ac:dyDescent="0.3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45639000</v>
      </c>
      <c r="J1174" t="s">
        <v>82</v>
      </c>
      <c r="K1174" t="s">
        <v>83</v>
      </c>
    </row>
    <row r="1175" spans="1:11" x14ac:dyDescent="0.3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957587000</v>
      </c>
      <c r="I1175" s="2">
        <v>44841000</v>
      </c>
      <c r="J1175" t="s">
        <v>82</v>
      </c>
      <c r="K1175" t="s">
        <v>83</v>
      </c>
    </row>
    <row r="1176" spans="1:11" x14ac:dyDescent="0.3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600000000</v>
      </c>
      <c r="I1176" s="2">
        <v>42100000</v>
      </c>
      <c r="J1176" t="s">
        <v>82</v>
      </c>
      <c r="K1176" t="s">
        <v>83</v>
      </c>
    </row>
    <row r="1177" spans="1:11" x14ac:dyDescent="0.3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798000000</v>
      </c>
      <c r="I1177" s="2">
        <v>42000000</v>
      </c>
      <c r="J1177" t="s">
        <v>82</v>
      </c>
      <c r="K1177" t="s">
        <v>83</v>
      </c>
    </row>
    <row r="1178" spans="1:11" x14ac:dyDescent="0.3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516338000</v>
      </c>
      <c r="I1178" s="2">
        <v>41668000</v>
      </c>
      <c r="J1178" t="s">
        <v>46</v>
      </c>
      <c r="K1178" t="s">
        <v>428</v>
      </c>
    </row>
    <row r="1179" spans="1:11" x14ac:dyDescent="0.3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563975000</v>
      </c>
      <c r="I1179" s="2">
        <v>41595000</v>
      </c>
      <c r="J1179" t="s">
        <v>46</v>
      </c>
      <c r="K1179" t="s">
        <v>428</v>
      </c>
    </row>
    <row r="1180" spans="1:11" x14ac:dyDescent="0.3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923000000</v>
      </c>
      <c r="I1180" s="2">
        <v>41000000</v>
      </c>
      <c r="J1180" t="s">
        <v>46</v>
      </c>
      <c r="K1180" t="s">
        <v>428</v>
      </c>
    </row>
    <row r="1181" spans="1:11" x14ac:dyDescent="0.3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39940000</v>
      </c>
      <c r="J1181" t="s">
        <v>46</v>
      </c>
      <c r="K1181" t="s">
        <v>428</v>
      </c>
    </row>
    <row r="1182" spans="1:11" x14ac:dyDescent="0.3">
      <c r="A1182">
        <v>1228</v>
      </c>
      <c r="B1182" t="s">
        <v>429</v>
      </c>
      <c r="C1182" t="s">
        <v>11</v>
      </c>
      <c r="D1182">
        <v>41274</v>
      </c>
      <c r="E1182">
        <v>3823713000</v>
      </c>
      <c r="F1182">
        <v>1582398000</v>
      </c>
      <c r="G1182">
        <v>1489735000</v>
      </c>
      <c r="H1182">
        <v>725200000</v>
      </c>
      <c r="I1182">
        <v>39800000</v>
      </c>
      <c r="J1182" t="s">
        <v>12</v>
      </c>
      <c r="K1182" t="s">
        <v>430</v>
      </c>
    </row>
    <row r="1183" spans="1:11" x14ac:dyDescent="0.3">
      <c r="A1183">
        <v>1229</v>
      </c>
      <c r="B1183" t="s">
        <v>429</v>
      </c>
      <c r="C1183" t="s">
        <v>14</v>
      </c>
      <c r="D1183">
        <v>41639</v>
      </c>
      <c r="E1183">
        <v>3791335000</v>
      </c>
      <c r="F1183">
        <v>1650622000</v>
      </c>
      <c r="G1183">
        <v>1420096000</v>
      </c>
      <c r="H1183">
        <v>553817000</v>
      </c>
      <c r="I1183">
        <v>39577000</v>
      </c>
      <c r="J1183" t="s">
        <v>12</v>
      </c>
      <c r="K1183" t="s">
        <v>430</v>
      </c>
    </row>
    <row r="1184" spans="1:11" x14ac:dyDescent="0.3">
      <c r="A1184">
        <v>1230</v>
      </c>
      <c r="B1184" t="s">
        <v>429</v>
      </c>
      <c r="C1184" t="s">
        <v>15</v>
      </c>
      <c r="D1184">
        <v>42004</v>
      </c>
      <c r="E1184">
        <v>3821504000</v>
      </c>
      <c r="F1184">
        <v>1680791000</v>
      </c>
      <c r="G1184">
        <v>1378400000</v>
      </c>
      <c r="H1184">
        <v>0</v>
      </c>
      <c r="I1184">
        <v>38800000</v>
      </c>
      <c r="J1184" t="s">
        <v>12</v>
      </c>
      <c r="K1184" t="s">
        <v>430</v>
      </c>
    </row>
    <row r="1185" spans="1:11" x14ac:dyDescent="0.3">
      <c r="A1185">
        <v>1231</v>
      </c>
      <c r="B1185" t="s">
        <v>429</v>
      </c>
      <c r="C1185" t="s">
        <v>16</v>
      </c>
      <c r="D1185">
        <v>42369</v>
      </c>
      <c r="E1185">
        <v>3578060000</v>
      </c>
      <c r="F1185">
        <v>1558591000</v>
      </c>
      <c r="G1185">
        <v>1279961000</v>
      </c>
      <c r="H1185">
        <v>0</v>
      </c>
      <c r="I1185">
        <v>38405000</v>
      </c>
      <c r="J1185" t="s">
        <v>12</v>
      </c>
      <c r="K1185" t="s">
        <v>430</v>
      </c>
    </row>
    <row r="1186" spans="1:11" x14ac:dyDescent="0.3">
      <c r="A1186">
        <v>1232</v>
      </c>
      <c r="B1186" t="s">
        <v>431</v>
      </c>
      <c r="C1186" t="s">
        <v>11</v>
      </c>
      <c r="D1186">
        <v>41274</v>
      </c>
      <c r="E1186">
        <v>16596800000</v>
      </c>
      <c r="F1186">
        <v>13908300000</v>
      </c>
      <c r="G1186">
        <v>571600000</v>
      </c>
      <c r="H1186">
        <v>0</v>
      </c>
      <c r="I1186">
        <v>37691000</v>
      </c>
      <c r="J1186" t="s">
        <v>12</v>
      </c>
      <c r="K1186" t="s">
        <v>126</v>
      </c>
    </row>
    <row r="1187" spans="1:11" x14ac:dyDescent="0.3">
      <c r="A1187">
        <v>1233</v>
      </c>
      <c r="B1187" t="s">
        <v>431</v>
      </c>
      <c r="C1187" t="s">
        <v>14</v>
      </c>
      <c r="D1187">
        <v>41639</v>
      </c>
      <c r="E1187">
        <v>16661000000</v>
      </c>
      <c r="F1187">
        <v>13900700000</v>
      </c>
      <c r="G1187">
        <v>559500000</v>
      </c>
      <c r="H1187">
        <v>611100000</v>
      </c>
      <c r="I1187">
        <v>36500000</v>
      </c>
      <c r="J1187" t="s">
        <v>12</v>
      </c>
      <c r="K1187" t="s">
        <v>126</v>
      </c>
    </row>
    <row r="1188" spans="1:11" x14ac:dyDescent="0.3">
      <c r="A1188">
        <v>1234</v>
      </c>
      <c r="B1188" t="s">
        <v>431</v>
      </c>
      <c r="C1188" t="s">
        <v>15</v>
      </c>
      <c r="D1188">
        <v>42004</v>
      </c>
      <c r="E1188">
        <v>18534400000</v>
      </c>
      <c r="F1188">
        <v>15481600000</v>
      </c>
      <c r="G1188">
        <v>561400000</v>
      </c>
      <c r="H1188">
        <v>0</v>
      </c>
      <c r="I1188">
        <v>36100000</v>
      </c>
      <c r="J1188" t="s">
        <v>12</v>
      </c>
      <c r="K1188" t="s">
        <v>126</v>
      </c>
    </row>
    <row r="1189" spans="1:11" x14ac:dyDescent="0.3">
      <c r="A1189">
        <v>1235</v>
      </c>
      <c r="B1189" t="s">
        <v>431</v>
      </c>
      <c r="C1189" t="s">
        <v>16</v>
      </c>
      <c r="D1189">
        <v>42369</v>
      </c>
      <c r="E1189">
        <v>18671300000</v>
      </c>
      <c r="F1189">
        <v>15292100000</v>
      </c>
      <c r="G1189">
        <v>541500000</v>
      </c>
      <c r="H1189">
        <v>119968000</v>
      </c>
      <c r="I1189">
        <v>36052000</v>
      </c>
      <c r="J1189" t="s">
        <v>12</v>
      </c>
      <c r="K1189" t="s">
        <v>126</v>
      </c>
    </row>
    <row r="1190" spans="1:11" x14ac:dyDescent="0.3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36000000</v>
      </c>
      <c r="J1190" t="s">
        <v>41</v>
      </c>
      <c r="K1190" t="s">
        <v>42</v>
      </c>
    </row>
    <row r="1191" spans="1:11" x14ac:dyDescent="0.3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 s="2">
        <v>885824000</v>
      </c>
      <c r="I1191" s="2">
        <v>35819000</v>
      </c>
      <c r="J1191" t="s">
        <v>41</v>
      </c>
      <c r="K1191" t="s">
        <v>42</v>
      </c>
    </row>
    <row r="1192" spans="1:11" x14ac:dyDescent="0.3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 s="2">
        <v>66259000</v>
      </c>
      <c r="I1192" s="2">
        <v>35710000</v>
      </c>
      <c r="J1192" t="s">
        <v>41</v>
      </c>
      <c r="K1192" t="s">
        <v>42</v>
      </c>
    </row>
    <row r="1193" spans="1:11" x14ac:dyDescent="0.3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35000000</v>
      </c>
      <c r="J1193" t="s">
        <v>41</v>
      </c>
      <c r="K1193" t="s">
        <v>42</v>
      </c>
    </row>
    <row r="1194" spans="1:11" x14ac:dyDescent="0.3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34848000</v>
      </c>
      <c r="J1194" t="s">
        <v>18</v>
      </c>
      <c r="K1194" t="s">
        <v>76</v>
      </c>
    </row>
    <row r="1195" spans="1:11" x14ac:dyDescent="0.3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34257000</v>
      </c>
      <c r="J1195" t="s">
        <v>18</v>
      </c>
      <c r="K1195" t="s">
        <v>76</v>
      </c>
    </row>
    <row r="1196" spans="1:11" x14ac:dyDescent="0.3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1114000000</v>
      </c>
      <c r="I1196" s="2">
        <v>34000000</v>
      </c>
      <c r="J1196" t="s">
        <v>18</v>
      </c>
      <c r="K1196" t="s">
        <v>76</v>
      </c>
    </row>
    <row r="1197" spans="1:11" x14ac:dyDescent="0.3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881000000</v>
      </c>
      <c r="I1197" s="2">
        <v>34000000</v>
      </c>
      <c r="J1197" t="s">
        <v>18</v>
      </c>
      <c r="K1197" t="s">
        <v>76</v>
      </c>
    </row>
    <row r="1198" spans="1:11" x14ac:dyDescent="0.3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 s="2">
        <v>303200000</v>
      </c>
      <c r="I1198" s="2">
        <v>33500000</v>
      </c>
      <c r="J1198" t="s">
        <v>24</v>
      </c>
      <c r="K1198" t="s">
        <v>165</v>
      </c>
    </row>
    <row r="1199" spans="1:11" x14ac:dyDescent="0.3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 s="2">
        <v>312400000</v>
      </c>
      <c r="I1199" s="2">
        <v>33400000</v>
      </c>
      <c r="J1199" t="s">
        <v>24</v>
      </c>
      <c r="K1199" t="s">
        <v>165</v>
      </c>
    </row>
    <row r="1200" spans="1:11" x14ac:dyDescent="0.3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 s="2">
        <v>790000000</v>
      </c>
      <c r="I1200" s="2">
        <v>33200000</v>
      </c>
      <c r="J1200" t="s">
        <v>24</v>
      </c>
      <c r="K1200" t="s">
        <v>165</v>
      </c>
    </row>
    <row r="1201" spans="1:11" x14ac:dyDescent="0.3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 s="2">
        <v>815000000</v>
      </c>
      <c r="I1201" s="2">
        <v>33000000</v>
      </c>
      <c r="J1201" t="s">
        <v>24</v>
      </c>
      <c r="K1201" t="s">
        <v>165</v>
      </c>
    </row>
    <row r="1202" spans="1:11" x14ac:dyDescent="0.3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33000000</v>
      </c>
      <c r="J1202" t="s">
        <v>41</v>
      </c>
      <c r="K1202" t="s">
        <v>44</v>
      </c>
    </row>
    <row r="1203" spans="1:11" x14ac:dyDescent="0.3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125286000</v>
      </c>
      <c r="I1203" s="2">
        <v>32057000</v>
      </c>
      <c r="J1203" t="s">
        <v>41</v>
      </c>
      <c r="K1203" t="s">
        <v>44</v>
      </c>
    </row>
    <row r="1204" spans="1:11" x14ac:dyDescent="0.3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31652000</v>
      </c>
      <c r="J1204" t="s">
        <v>41</v>
      </c>
      <c r="K1204" t="s">
        <v>44</v>
      </c>
    </row>
    <row r="1205" spans="1:11" x14ac:dyDescent="0.3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31237000</v>
      </c>
      <c r="J1205" t="s">
        <v>41</v>
      </c>
      <c r="K1205" t="s">
        <v>44</v>
      </c>
    </row>
    <row r="1206" spans="1:11" x14ac:dyDescent="0.3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710000000</v>
      </c>
      <c r="I1206" s="2">
        <v>31000000</v>
      </c>
      <c r="J1206" t="s">
        <v>35</v>
      </c>
      <c r="K1206" t="s">
        <v>213</v>
      </c>
    </row>
    <row r="1207" spans="1:11" x14ac:dyDescent="0.3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119076000</v>
      </c>
      <c r="I1207" s="2">
        <v>30951000</v>
      </c>
      <c r="J1207" t="s">
        <v>35</v>
      </c>
      <c r="K1207" t="s">
        <v>213</v>
      </c>
    </row>
    <row r="1208" spans="1:11" x14ac:dyDescent="0.3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58827000</v>
      </c>
      <c r="I1208" s="2">
        <v>30239000</v>
      </c>
      <c r="J1208" t="s">
        <v>35</v>
      </c>
      <c r="K1208" t="s">
        <v>213</v>
      </c>
    </row>
    <row r="1209" spans="1:11" x14ac:dyDescent="0.3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1153000000</v>
      </c>
      <c r="I1209" s="2">
        <v>30000000</v>
      </c>
      <c r="J1209" t="s">
        <v>35</v>
      </c>
      <c r="K1209" t="s">
        <v>213</v>
      </c>
    </row>
    <row r="1210" spans="1:11" x14ac:dyDescent="0.3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647000000</v>
      </c>
      <c r="I1210" s="2">
        <v>30000000</v>
      </c>
      <c r="J1210" t="s">
        <v>24</v>
      </c>
      <c r="K1210" t="s">
        <v>25</v>
      </c>
    </row>
    <row r="1211" spans="1:11" x14ac:dyDescent="0.3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123297000</v>
      </c>
      <c r="I1211" s="2">
        <v>29185000</v>
      </c>
      <c r="J1211" t="s">
        <v>24</v>
      </c>
      <c r="K1211" t="s">
        <v>25</v>
      </c>
    </row>
    <row r="1212" spans="1:11" x14ac:dyDescent="0.3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489265000</v>
      </c>
      <c r="I1212" s="2">
        <v>29173000</v>
      </c>
      <c r="J1212" t="s">
        <v>24</v>
      </c>
      <c r="K1212" t="s">
        <v>25</v>
      </c>
    </row>
    <row r="1213" spans="1:11" x14ac:dyDescent="0.3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226300000</v>
      </c>
      <c r="I1213" s="2">
        <v>29100000</v>
      </c>
      <c r="J1213" t="s">
        <v>24</v>
      </c>
      <c r="K1213" t="s">
        <v>25</v>
      </c>
    </row>
    <row r="1214" spans="1:11" x14ac:dyDescent="0.3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148591000</v>
      </c>
      <c r="I1214" s="2">
        <v>27067000</v>
      </c>
      <c r="J1214" t="s">
        <v>46</v>
      </c>
      <c r="K1214" t="s">
        <v>378</v>
      </c>
    </row>
    <row r="1215" spans="1:11" x14ac:dyDescent="0.3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27000000</v>
      </c>
      <c r="J1215" t="s">
        <v>46</v>
      </c>
      <c r="K1215" t="s">
        <v>378</v>
      </c>
    </row>
    <row r="1216" spans="1:11" x14ac:dyDescent="0.3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27000000</v>
      </c>
      <c r="J1216" t="s">
        <v>46</v>
      </c>
      <c r="K1216" t="s">
        <v>378</v>
      </c>
    </row>
    <row r="1217" spans="1:11" x14ac:dyDescent="0.3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559686000</v>
      </c>
      <c r="I1217" s="2">
        <v>26020000</v>
      </c>
      <c r="J1217" t="s">
        <v>46</v>
      </c>
      <c r="K1217" t="s">
        <v>378</v>
      </c>
    </row>
    <row r="1218" spans="1:11" x14ac:dyDescent="0.3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>
        <v>0</v>
      </c>
      <c r="I1218" s="2">
        <v>26000000</v>
      </c>
      <c r="J1218" t="s">
        <v>35</v>
      </c>
      <c r="K1218" t="s">
        <v>169</v>
      </c>
    </row>
    <row r="1219" spans="1:11" x14ac:dyDescent="0.3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252200000</v>
      </c>
      <c r="I1219" s="2">
        <v>25900000</v>
      </c>
      <c r="J1219" t="s">
        <v>35</v>
      </c>
      <c r="K1219" t="s">
        <v>169</v>
      </c>
    </row>
    <row r="1220" spans="1:11" x14ac:dyDescent="0.3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>
        <v>0</v>
      </c>
      <c r="I1220" s="2">
        <v>25865000</v>
      </c>
      <c r="J1220" t="s">
        <v>35</v>
      </c>
      <c r="K1220" t="s">
        <v>169</v>
      </c>
    </row>
    <row r="1221" spans="1:11" x14ac:dyDescent="0.3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>
        <v>0</v>
      </c>
      <c r="I1221" s="2">
        <v>25400000</v>
      </c>
      <c r="J1221" t="s">
        <v>35</v>
      </c>
      <c r="K1221" t="s">
        <v>169</v>
      </c>
    </row>
    <row r="1222" spans="1:11" x14ac:dyDescent="0.3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25100000</v>
      </c>
      <c r="J1222" t="s">
        <v>46</v>
      </c>
      <c r="K1222" t="s">
        <v>49</v>
      </c>
    </row>
    <row r="1223" spans="1:11" x14ac:dyDescent="0.3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714000000</v>
      </c>
      <c r="I1223" s="2">
        <v>25000000</v>
      </c>
      <c r="J1223" t="s">
        <v>46</v>
      </c>
      <c r="K1223" t="s">
        <v>49</v>
      </c>
    </row>
    <row r="1224" spans="1:11" x14ac:dyDescent="0.3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25000000</v>
      </c>
      <c r="J1224" t="s">
        <v>46</v>
      </c>
      <c r="K1224" t="s">
        <v>49</v>
      </c>
    </row>
    <row r="1225" spans="1:11" x14ac:dyDescent="0.3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25000000</v>
      </c>
      <c r="J1225" t="s">
        <v>46</v>
      </c>
      <c r="K1225" t="s">
        <v>49</v>
      </c>
    </row>
    <row r="1226" spans="1:11" x14ac:dyDescent="0.3">
      <c r="A1226">
        <v>1272</v>
      </c>
      <c r="B1226" t="s">
        <v>441</v>
      </c>
      <c r="C1226" t="s">
        <v>11</v>
      </c>
      <c r="D1226">
        <v>41455</v>
      </c>
      <c r="E1226">
        <v>13015704000</v>
      </c>
      <c r="F1226">
        <v>10086675000</v>
      </c>
      <c r="G1226">
        <v>1554973000</v>
      </c>
      <c r="H1226">
        <v>116346000</v>
      </c>
      <c r="I1226">
        <v>24539000</v>
      </c>
      <c r="J1226" t="s">
        <v>12</v>
      </c>
      <c r="K1226" t="s">
        <v>163</v>
      </c>
    </row>
    <row r="1227" spans="1:11" x14ac:dyDescent="0.3">
      <c r="A1227">
        <v>1273</v>
      </c>
      <c r="B1227" t="s">
        <v>441</v>
      </c>
      <c r="C1227" t="s">
        <v>14</v>
      </c>
      <c r="D1227">
        <v>41820</v>
      </c>
      <c r="E1227">
        <v>13215971000</v>
      </c>
      <c r="F1227">
        <v>10188227000</v>
      </c>
      <c r="G1227">
        <v>1633992000</v>
      </c>
      <c r="H1227">
        <v>0</v>
      </c>
      <c r="I1227">
        <v>24000000</v>
      </c>
      <c r="J1227" t="s">
        <v>12</v>
      </c>
      <c r="K1227" t="s">
        <v>163</v>
      </c>
    </row>
    <row r="1228" spans="1:11" x14ac:dyDescent="0.3">
      <c r="A1228">
        <v>1274</v>
      </c>
      <c r="B1228" t="s">
        <v>441</v>
      </c>
      <c r="C1228" t="s">
        <v>15</v>
      </c>
      <c r="D1228">
        <v>42185</v>
      </c>
      <c r="E1228">
        <v>12711744000</v>
      </c>
      <c r="F1228">
        <v>9655245000</v>
      </c>
      <c r="G1228">
        <v>1544746000</v>
      </c>
      <c r="H1228">
        <v>0</v>
      </c>
      <c r="I1228">
        <v>21600000</v>
      </c>
      <c r="J1228" t="s">
        <v>12</v>
      </c>
      <c r="K1228" t="s">
        <v>163</v>
      </c>
    </row>
    <row r="1229" spans="1:11" x14ac:dyDescent="0.3">
      <c r="A1229">
        <v>1275</v>
      </c>
      <c r="B1229" t="s">
        <v>441</v>
      </c>
      <c r="C1229" t="s">
        <v>16</v>
      </c>
      <c r="D1229">
        <v>42551</v>
      </c>
      <c r="E1229">
        <v>11360753000</v>
      </c>
      <c r="F1229">
        <v>8823384000</v>
      </c>
      <c r="G1229">
        <v>1359360000</v>
      </c>
      <c r="H1229">
        <v>93879000</v>
      </c>
      <c r="I1229">
        <v>21547000</v>
      </c>
      <c r="J1229" t="s">
        <v>12</v>
      </c>
      <c r="K1229" t="s">
        <v>163</v>
      </c>
    </row>
    <row r="1230" spans="1:11" x14ac:dyDescent="0.3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74744000</v>
      </c>
      <c r="I1230" s="2">
        <v>20962000</v>
      </c>
      <c r="J1230" t="s">
        <v>18</v>
      </c>
      <c r="K1230" t="s">
        <v>200</v>
      </c>
    </row>
    <row r="1231" spans="1:11" x14ac:dyDescent="0.3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 s="2">
        <v>20800000</v>
      </c>
      <c r="J1231" t="s">
        <v>18</v>
      </c>
      <c r="K1231" t="s">
        <v>200</v>
      </c>
    </row>
    <row r="1232" spans="1:11" x14ac:dyDescent="0.3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 s="2">
        <v>19700000</v>
      </c>
      <c r="J1232" t="s">
        <v>18</v>
      </c>
      <c r="K1232" t="s">
        <v>200</v>
      </c>
    </row>
    <row r="1233" spans="1:11" x14ac:dyDescent="0.3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1125000000</v>
      </c>
      <c r="I1233" s="2">
        <v>16000000</v>
      </c>
      <c r="J1233" t="s">
        <v>18</v>
      </c>
      <c r="K1233" t="s">
        <v>200</v>
      </c>
    </row>
    <row r="1234" spans="1:11" x14ac:dyDescent="0.3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1209000000</v>
      </c>
      <c r="I1234" s="2">
        <v>16000000</v>
      </c>
      <c r="J1234" t="s">
        <v>24</v>
      </c>
      <c r="K1234" t="s">
        <v>29</v>
      </c>
    </row>
    <row r="1235" spans="1:11" x14ac:dyDescent="0.3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>
        <v>0</v>
      </c>
      <c r="I1235" s="2">
        <v>15000000</v>
      </c>
      <c r="J1235" t="s">
        <v>24</v>
      </c>
      <c r="K1235" t="s">
        <v>29</v>
      </c>
    </row>
    <row r="1236" spans="1:11" x14ac:dyDescent="0.3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>
        <v>0</v>
      </c>
      <c r="I1236" s="2">
        <v>15000000</v>
      </c>
      <c r="J1236" t="s">
        <v>24</v>
      </c>
      <c r="K1236" t="s">
        <v>29</v>
      </c>
    </row>
    <row r="1237" spans="1:11" x14ac:dyDescent="0.3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>
        <v>0</v>
      </c>
      <c r="I1237" s="2">
        <v>14000000</v>
      </c>
      <c r="J1237" t="s">
        <v>24</v>
      </c>
      <c r="K1237" t="s">
        <v>29</v>
      </c>
    </row>
    <row r="1238" spans="1:11" x14ac:dyDescent="0.3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14000000</v>
      </c>
      <c r="J1238" t="s">
        <v>35</v>
      </c>
      <c r="K1238" t="s">
        <v>392</v>
      </c>
    </row>
    <row r="1239" spans="1:11" x14ac:dyDescent="0.3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1094000000</v>
      </c>
      <c r="I1239" s="2">
        <v>14000000</v>
      </c>
      <c r="J1239" t="s">
        <v>35</v>
      </c>
      <c r="K1239" t="s">
        <v>392</v>
      </c>
    </row>
    <row r="1240" spans="1:11" x14ac:dyDescent="0.3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96004000</v>
      </c>
      <c r="I1240" s="2">
        <v>13829000</v>
      </c>
      <c r="J1240" t="s">
        <v>35</v>
      </c>
      <c r="K1240" t="s">
        <v>392</v>
      </c>
    </row>
    <row r="1241" spans="1:11" x14ac:dyDescent="0.3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13794000</v>
      </c>
      <c r="J1241" t="s">
        <v>35</v>
      </c>
      <c r="K1241" t="s">
        <v>392</v>
      </c>
    </row>
    <row r="1242" spans="1:11" x14ac:dyDescent="0.3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392805000</v>
      </c>
      <c r="I1242" s="2">
        <v>13476000</v>
      </c>
      <c r="J1242" t="s">
        <v>46</v>
      </c>
      <c r="K1242" t="s">
        <v>104</v>
      </c>
    </row>
    <row r="1243" spans="1:11" x14ac:dyDescent="0.3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13338000</v>
      </c>
      <c r="J1243" t="s">
        <v>46</v>
      </c>
      <c r="K1243" t="s">
        <v>104</v>
      </c>
    </row>
    <row r="1244" spans="1:11" x14ac:dyDescent="0.3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13279000</v>
      </c>
      <c r="J1244" t="s">
        <v>46</v>
      </c>
      <c r="K1244" t="s">
        <v>104</v>
      </c>
    </row>
    <row r="1245" spans="1:11" x14ac:dyDescent="0.3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13100000</v>
      </c>
      <c r="J1245" t="s">
        <v>46</v>
      </c>
      <c r="K1245" t="s">
        <v>104</v>
      </c>
    </row>
    <row r="1246" spans="1:11" x14ac:dyDescent="0.3">
      <c r="A1246">
        <v>1292</v>
      </c>
      <c r="B1246" t="s">
        <v>446</v>
      </c>
      <c r="C1246" t="s">
        <v>11</v>
      </c>
      <c r="D1246">
        <v>41274</v>
      </c>
      <c r="E1246">
        <v>4306800000</v>
      </c>
      <c r="F1246">
        <v>3040900000</v>
      </c>
      <c r="G1246">
        <v>1117700000</v>
      </c>
      <c r="H1246">
        <v>0</v>
      </c>
      <c r="I1246">
        <v>13000000</v>
      </c>
      <c r="J1246" t="s">
        <v>12</v>
      </c>
      <c r="K1246" t="s">
        <v>156</v>
      </c>
    </row>
    <row r="1247" spans="1:11" x14ac:dyDescent="0.3">
      <c r="A1247">
        <v>1293</v>
      </c>
      <c r="B1247" t="s">
        <v>446</v>
      </c>
      <c r="C1247" t="s">
        <v>14</v>
      </c>
      <c r="D1247">
        <v>41639</v>
      </c>
      <c r="E1247">
        <v>6999700000</v>
      </c>
      <c r="F1247">
        <v>4629600000</v>
      </c>
      <c r="G1247">
        <v>1493700000</v>
      </c>
      <c r="H1247">
        <v>338786000</v>
      </c>
      <c r="I1247">
        <v>12794000</v>
      </c>
      <c r="J1247" t="s">
        <v>12</v>
      </c>
      <c r="K1247" t="s">
        <v>156</v>
      </c>
    </row>
    <row r="1248" spans="1:11" x14ac:dyDescent="0.3">
      <c r="A1248">
        <v>1294</v>
      </c>
      <c r="B1248" t="s">
        <v>446</v>
      </c>
      <c r="C1248" t="s">
        <v>15</v>
      </c>
      <c r="D1248">
        <v>42004</v>
      </c>
      <c r="E1248">
        <v>7039000000</v>
      </c>
      <c r="F1248">
        <v>4576000000</v>
      </c>
      <c r="G1248">
        <v>1493800000</v>
      </c>
      <c r="H1248">
        <v>0</v>
      </c>
      <c r="I1248">
        <v>12784000</v>
      </c>
      <c r="J1248" t="s">
        <v>12</v>
      </c>
      <c r="K1248" t="s">
        <v>156</v>
      </c>
    </row>
    <row r="1249" spans="1:11" x14ac:dyDescent="0.3">
      <c r="A1249">
        <v>1295</v>
      </c>
      <c r="B1249" t="s">
        <v>446</v>
      </c>
      <c r="C1249" t="s">
        <v>16</v>
      </c>
      <c r="D1249">
        <v>42369</v>
      </c>
      <c r="E1249">
        <v>6449000000</v>
      </c>
      <c r="F1249">
        <v>4263200000</v>
      </c>
      <c r="G1249">
        <v>1334300000</v>
      </c>
      <c r="H1249">
        <v>107726000</v>
      </c>
      <c r="I1249">
        <v>10634000</v>
      </c>
      <c r="J1249" t="s">
        <v>12</v>
      </c>
      <c r="K1249" t="s">
        <v>156</v>
      </c>
    </row>
    <row r="1250" spans="1:11" x14ac:dyDescent="0.3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118545000</v>
      </c>
      <c r="I1250" s="2">
        <v>10123000</v>
      </c>
      <c r="J1250" t="s">
        <v>41</v>
      </c>
      <c r="K1250" t="s">
        <v>42</v>
      </c>
    </row>
    <row r="1251" spans="1:11" x14ac:dyDescent="0.3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100536000</v>
      </c>
      <c r="I1251" s="2">
        <v>9918000</v>
      </c>
      <c r="J1251" t="s">
        <v>41</v>
      </c>
      <c r="K1251" t="s">
        <v>42</v>
      </c>
    </row>
    <row r="1252" spans="1:11" x14ac:dyDescent="0.3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492447000</v>
      </c>
      <c r="I1252" s="2">
        <v>9887000</v>
      </c>
      <c r="J1252" t="s">
        <v>41</v>
      </c>
      <c r="K1252" t="s">
        <v>42</v>
      </c>
    </row>
    <row r="1253" spans="1:11" x14ac:dyDescent="0.3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525745000</v>
      </c>
      <c r="I1253" s="2">
        <v>9537000</v>
      </c>
      <c r="J1253" t="s">
        <v>41</v>
      </c>
      <c r="K1253" t="s">
        <v>42</v>
      </c>
    </row>
    <row r="1254" spans="1:11" x14ac:dyDescent="0.3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475522000</v>
      </c>
      <c r="I1254" s="2">
        <v>9508000</v>
      </c>
      <c r="J1254" t="s">
        <v>58</v>
      </c>
      <c r="K1254" t="s">
        <v>192</v>
      </c>
    </row>
    <row r="1255" spans="1:11" x14ac:dyDescent="0.3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>
        <v>0</v>
      </c>
      <c r="I1255" s="2">
        <v>9400000</v>
      </c>
      <c r="J1255" t="s">
        <v>58</v>
      </c>
      <c r="K1255" t="s">
        <v>192</v>
      </c>
    </row>
    <row r="1256" spans="1:11" x14ac:dyDescent="0.3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>
        <v>0</v>
      </c>
      <c r="I1256" s="2">
        <v>7400000</v>
      </c>
      <c r="J1256" t="s">
        <v>58</v>
      </c>
      <c r="K1256" t="s">
        <v>192</v>
      </c>
    </row>
    <row r="1257" spans="1:11" x14ac:dyDescent="0.3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1109000000</v>
      </c>
      <c r="I1257" s="2">
        <v>7000000</v>
      </c>
      <c r="J1257" t="s">
        <v>58</v>
      </c>
      <c r="K1257" t="s">
        <v>192</v>
      </c>
    </row>
    <row r="1258" spans="1:11" x14ac:dyDescent="0.3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533891000</v>
      </c>
      <c r="I1258" s="2">
        <v>6550000</v>
      </c>
      <c r="J1258" t="s">
        <v>41</v>
      </c>
      <c r="K1258" t="s">
        <v>44</v>
      </c>
    </row>
    <row r="1259" spans="1:11" x14ac:dyDescent="0.3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1700000</v>
      </c>
      <c r="J1259" t="s">
        <v>41</v>
      </c>
      <c r="K1259" t="s">
        <v>44</v>
      </c>
    </row>
    <row r="1260" spans="1:11" x14ac:dyDescent="0.3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1237000</v>
      </c>
      <c r="J1260" t="s">
        <v>41</v>
      </c>
      <c r="K1260" t="s">
        <v>44</v>
      </c>
    </row>
    <row r="1261" spans="1:11" x14ac:dyDescent="0.3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557000</v>
      </c>
      <c r="J1261" t="s">
        <v>41</v>
      </c>
      <c r="K1261" t="s">
        <v>44</v>
      </c>
    </row>
    <row r="1262" spans="1:11" x14ac:dyDescent="0.3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317093000</v>
      </c>
      <c r="I1262" s="2">
        <v>417000</v>
      </c>
      <c r="J1262" t="s">
        <v>46</v>
      </c>
      <c r="K1262" t="s">
        <v>378</v>
      </c>
    </row>
    <row r="1263" spans="1:11" x14ac:dyDescent="0.3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513035000</v>
      </c>
      <c r="I1263" s="2">
        <v>220000</v>
      </c>
      <c r="J1263" t="s">
        <v>46</v>
      </c>
      <c r="K1263" t="s">
        <v>378</v>
      </c>
    </row>
    <row r="1264" spans="1:11" x14ac:dyDescent="0.3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 s="2">
        <v>192000</v>
      </c>
      <c r="J1264" t="s">
        <v>46</v>
      </c>
      <c r="K1264" t="s">
        <v>378</v>
      </c>
    </row>
    <row r="1265" spans="1:11" x14ac:dyDescent="0.3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30000</v>
      </c>
      <c r="I1265" s="2">
        <v>163000</v>
      </c>
      <c r="J1265" t="s">
        <v>46</v>
      </c>
      <c r="K1265" t="s">
        <v>378</v>
      </c>
    </row>
    <row r="1266" spans="1:11" x14ac:dyDescent="0.3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>
        <v>0</v>
      </c>
      <c r="J1266" t="s">
        <v>82</v>
      </c>
      <c r="K1266" t="s">
        <v>340</v>
      </c>
    </row>
    <row r="1267" spans="1:11" x14ac:dyDescent="0.3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>
        <v>0</v>
      </c>
      <c r="J1267" t="s">
        <v>82</v>
      </c>
      <c r="K1267" t="s">
        <v>340</v>
      </c>
    </row>
    <row r="1268" spans="1:11" x14ac:dyDescent="0.3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>
        <v>0</v>
      </c>
      <c r="J1268" t="s">
        <v>82</v>
      </c>
      <c r="K1268" t="s">
        <v>340</v>
      </c>
    </row>
    <row r="1269" spans="1:11" x14ac:dyDescent="0.3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>
        <v>0</v>
      </c>
      <c r="J1269" t="s">
        <v>82</v>
      </c>
      <c r="K1269" t="s">
        <v>340</v>
      </c>
    </row>
    <row r="1270" spans="1:11" x14ac:dyDescent="0.3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288</v>
      </c>
    </row>
    <row r="1271" spans="1:11" x14ac:dyDescent="0.3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288</v>
      </c>
    </row>
    <row r="1272" spans="1:11" x14ac:dyDescent="0.3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288</v>
      </c>
    </row>
    <row r="1273" spans="1:11" x14ac:dyDescent="0.3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288</v>
      </c>
    </row>
    <row r="1274" spans="1:11" x14ac:dyDescent="0.3">
      <c r="A1274">
        <v>1320</v>
      </c>
      <c r="B1274" t="s">
        <v>453</v>
      </c>
      <c r="C1274" t="s">
        <v>11</v>
      </c>
      <c r="D1274">
        <v>41274</v>
      </c>
      <c r="E1274">
        <v>5920269000</v>
      </c>
      <c r="F1274">
        <v>4982562000</v>
      </c>
      <c r="G1274">
        <v>434894000</v>
      </c>
      <c r="H1274">
        <v>0</v>
      </c>
      <c r="I1274">
        <v>0</v>
      </c>
      <c r="J1274" t="s">
        <v>12</v>
      </c>
      <c r="K1274" t="s">
        <v>163</v>
      </c>
    </row>
    <row r="1275" spans="1:11" x14ac:dyDescent="0.3">
      <c r="A1275">
        <v>1321</v>
      </c>
      <c r="B1275" t="s">
        <v>453</v>
      </c>
      <c r="C1275" t="s">
        <v>14</v>
      </c>
      <c r="D1275">
        <v>41639</v>
      </c>
      <c r="E1275">
        <v>6411577000</v>
      </c>
      <c r="F1275">
        <v>5424644000</v>
      </c>
      <c r="G1275">
        <v>485069000</v>
      </c>
      <c r="H1275">
        <v>0</v>
      </c>
      <c r="I1275">
        <v>0</v>
      </c>
      <c r="J1275" t="s">
        <v>12</v>
      </c>
      <c r="K1275" t="s">
        <v>163</v>
      </c>
    </row>
    <row r="1276" spans="1:11" x14ac:dyDescent="0.3">
      <c r="A1276">
        <v>1322</v>
      </c>
      <c r="B1276" t="s">
        <v>453</v>
      </c>
      <c r="C1276" t="s">
        <v>15</v>
      </c>
      <c r="D1276">
        <v>42004</v>
      </c>
      <c r="E1276">
        <v>7747229000</v>
      </c>
      <c r="F1276">
        <v>6578435000</v>
      </c>
      <c r="G1276">
        <v>705477000</v>
      </c>
      <c r="H1276">
        <v>0</v>
      </c>
      <c r="I1276">
        <v>0</v>
      </c>
      <c r="J1276" t="s">
        <v>12</v>
      </c>
      <c r="K1276" t="s">
        <v>163</v>
      </c>
    </row>
    <row r="1277" spans="1:11" x14ac:dyDescent="0.3">
      <c r="A1277">
        <v>1323</v>
      </c>
      <c r="B1277" t="s">
        <v>453</v>
      </c>
      <c r="C1277" t="s">
        <v>16</v>
      </c>
      <c r="D1277">
        <v>42369</v>
      </c>
      <c r="E1277">
        <v>7572436000</v>
      </c>
      <c r="F1277">
        <v>6648771000</v>
      </c>
      <c r="G1277">
        <v>592863000</v>
      </c>
      <c r="H1277">
        <v>0</v>
      </c>
      <c r="I1277">
        <v>0</v>
      </c>
      <c r="J1277" t="s">
        <v>12</v>
      </c>
      <c r="K1277" t="s">
        <v>163</v>
      </c>
    </row>
    <row r="1278" spans="1:11" x14ac:dyDescent="0.3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>
        <v>0</v>
      </c>
      <c r="I1278">
        <v>0</v>
      </c>
      <c r="J1278" t="s">
        <v>58</v>
      </c>
      <c r="K1278" t="s">
        <v>86</v>
      </c>
    </row>
    <row r="1279" spans="1:11" x14ac:dyDescent="0.3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>
        <v>0</v>
      </c>
      <c r="I1279">
        <v>0</v>
      </c>
      <c r="J1279" t="s">
        <v>58</v>
      </c>
      <c r="K1279" t="s">
        <v>86</v>
      </c>
    </row>
    <row r="1280" spans="1:11" x14ac:dyDescent="0.3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>
        <v>0</v>
      </c>
      <c r="I1280">
        <v>0</v>
      </c>
      <c r="J1280" t="s">
        <v>58</v>
      </c>
      <c r="K1280" t="s">
        <v>86</v>
      </c>
    </row>
    <row r="1281" spans="1:11" x14ac:dyDescent="0.3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>
        <v>0</v>
      </c>
      <c r="I1281">
        <v>0</v>
      </c>
      <c r="J1281" t="s">
        <v>58</v>
      </c>
      <c r="K1281" t="s">
        <v>86</v>
      </c>
    </row>
    <row r="1282" spans="1:11" x14ac:dyDescent="0.3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>
        <v>0</v>
      </c>
      <c r="I1282">
        <v>0</v>
      </c>
      <c r="J1282" t="s">
        <v>21</v>
      </c>
      <c r="K1282" t="s">
        <v>33</v>
      </c>
    </row>
    <row r="1283" spans="1:11" x14ac:dyDescent="0.3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>
        <v>0</v>
      </c>
      <c r="I1283">
        <v>0</v>
      </c>
      <c r="J1283" t="s">
        <v>21</v>
      </c>
      <c r="K1283" t="s">
        <v>33</v>
      </c>
    </row>
    <row r="1284" spans="1:11" x14ac:dyDescent="0.3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>
        <v>0</v>
      </c>
      <c r="I1284">
        <v>0</v>
      </c>
      <c r="J1284" t="s">
        <v>21</v>
      </c>
      <c r="K1284" t="s">
        <v>33</v>
      </c>
    </row>
    <row r="1285" spans="1:11" x14ac:dyDescent="0.3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>
        <v>0</v>
      </c>
      <c r="I1285">
        <v>0</v>
      </c>
      <c r="J1285" t="s">
        <v>21</v>
      </c>
      <c r="K1285" t="s">
        <v>33</v>
      </c>
    </row>
    <row r="1286" spans="1:11" x14ac:dyDescent="0.3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>
        <v>0</v>
      </c>
      <c r="I1286">
        <v>0</v>
      </c>
      <c r="J1286" t="s">
        <v>21</v>
      </c>
      <c r="K1286" t="s">
        <v>33</v>
      </c>
    </row>
    <row r="1287" spans="1:11" x14ac:dyDescent="0.3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>
        <v>0</v>
      </c>
      <c r="I1287">
        <v>0</v>
      </c>
      <c r="J1287" t="s">
        <v>21</v>
      </c>
      <c r="K1287" t="s">
        <v>33</v>
      </c>
    </row>
    <row r="1288" spans="1:11" x14ac:dyDescent="0.3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>
        <v>0</v>
      </c>
      <c r="I1288">
        <v>0</v>
      </c>
      <c r="J1288" t="s">
        <v>21</v>
      </c>
      <c r="K1288" t="s">
        <v>33</v>
      </c>
    </row>
    <row r="1289" spans="1:11" x14ac:dyDescent="0.3">
      <c r="A1289">
        <v>1338</v>
      </c>
      <c r="B1289" t="s">
        <v>457</v>
      </c>
      <c r="C1289" t="s">
        <v>11</v>
      </c>
      <c r="D1289">
        <v>41639</v>
      </c>
      <c r="E1289">
        <v>6419285000</v>
      </c>
      <c r="F1289">
        <v>5099484000</v>
      </c>
      <c r="G1289">
        <v>922340000</v>
      </c>
      <c r="H1289">
        <v>0</v>
      </c>
      <c r="I1289">
        <v>0</v>
      </c>
      <c r="J1289" t="s">
        <v>12</v>
      </c>
      <c r="K1289" t="s">
        <v>163</v>
      </c>
    </row>
    <row r="1290" spans="1:11" x14ac:dyDescent="0.3">
      <c r="A1290">
        <v>1339</v>
      </c>
      <c r="B1290" t="s">
        <v>457</v>
      </c>
      <c r="C1290" t="s">
        <v>14</v>
      </c>
      <c r="D1290">
        <v>42004</v>
      </c>
      <c r="E1290">
        <v>6638774000</v>
      </c>
      <c r="F1290">
        <v>5253040000</v>
      </c>
      <c r="G1290">
        <v>1030014000</v>
      </c>
      <c r="H1290">
        <v>0</v>
      </c>
      <c r="I1290">
        <v>0</v>
      </c>
      <c r="J1290" t="s">
        <v>12</v>
      </c>
      <c r="K1290" t="s">
        <v>163</v>
      </c>
    </row>
    <row r="1291" spans="1:11" x14ac:dyDescent="0.3">
      <c r="A1291">
        <v>1340</v>
      </c>
      <c r="B1291" t="s">
        <v>457</v>
      </c>
      <c r="C1291" t="s">
        <v>15</v>
      </c>
      <c r="D1291">
        <v>42369</v>
      </c>
      <c r="E1291">
        <v>6571893000</v>
      </c>
      <c r="F1291">
        <v>5086449000</v>
      </c>
      <c r="G1291">
        <v>961579000</v>
      </c>
      <c r="H1291">
        <v>0</v>
      </c>
      <c r="I1291">
        <v>0</v>
      </c>
      <c r="J1291" t="s">
        <v>12</v>
      </c>
      <c r="K1291" t="s">
        <v>163</v>
      </c>
    </row>
    <row r="1292" spans="1:11" x14ac:dyDescent="0.3">
      <c r="A1292">
        <v>1341</v>
      </c>
      <c r="B1292" t="s">
        <v>457</v>
      </c>
      <c r="C1292" t="s">
        <v>16</v>
      </c>
      <c r="D1292">
        <v>42735</v>
      </c>
      <c r="E1292">
        <v>6786984000</v>
      </c>
      <c r="F1292">
        <v>5285568000</v>
      </c>
      <c r="G1292">
        <v>956158000</v>
      </c>
      <c r="H1292">
        <v>0</v>
      </c>
      <c r="I1292">
        <v>0</v>
      </c>
      <c r="J1292" t="s">
        <v>12</v>
      </c>
      <c r="K1292" t="s">
        <v>163</v>
      </c>
    </row>
    <row r="1293" spans="1:11" x14ac:dyDescent="0.3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>
        <v>0</v>
      </c>
      <c r="J1293" t="s">
        <v>18</v>
      </c>
      <c r="K1293" t="s">
        <v>132</v>
      </c>
    </row>
    <row r="1294" spans="1:11" x14ac:dyDescent="0.3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>
        <v>0</v>
      </c>
      <c r="J1294" t="s">
        <v>18</v>
      </c>
      <c r="K1294" t="s">
        <v>132</v>
      </c>
    </row>
    <row r="1295" spans="1:11" x14ac:dyDescent="0.3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>
        <v>0</v>
      </c>
      <c r="J1295" t="s">
        <v>18</v>
      </c>
      <c r="K1295" t="s">
        <v>132</v>
      </c>
    </row>
    <row r="1296" spans="1:11" x14ac:dyDescent="0.3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>
        <v>0</v>
      </c>
      <c r="J1296" t="s">
        <v>18</v>
      </c>
      <c r="K1296" t="s">
        <v>132</v>
      </c>
    </row>
    <row r="1297" spans="1:11" x14ac:dyDescent="0.3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>
        <v>0</v>
      </c>
      <c r="I1297">
        <v>0</v>
      </c>
      <c r="J1297" t="s">
        <v>24</v>
      </c>
      <c r="K1297" t="s">
        <v>65</v>
      </c>
    </row>
    <row r="1298" spans="1:11" x14ac:dyDescent="0.3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>
        <v>0</v>
      </c>
      <c r="I1298">
        <v>0</v>
      </c>
      <c r="J1298" t="s">
        <v>24</v>
      </c>
      <c r="K1298" t="s">
        <v>65</v>
      </c>
    </row>
    <row r="1299" spans="1:11" x14ac:dyDescent="0.3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>
        <v>0</v>
      </c>
      <c r="I1299">
        <v>0</v>
      </c>
      <c r="J1299" t="s">
        <v>24</v>
      </c>
      <c r="K1299" t="s">
        <v>65</v>
      </c>
    </row>
    <row r="1300" spans="1:11" x14ac:dyDescent="0.3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>
        <v>0</v>
      </c>
      <c r="I1300">
        <v>0</v>
      </c>
      <c r="J1300" t="s">
        <v>24</v>
      </c>
      <c r="K1300" t="s">
        <v>65</v>
      </c>
    </row>
    <row r="1301" spans="1:11" x14ac:dyDescent="0.3">
      <c r="A1301">
        <v>1350</v>
      </c>
      <c r="B1301" t="s">
        <v>460</v>
      </c>
      <c r="C1301" t="s">
        <v>11</v>
      </c>
      <c r="D1301">
        <v>41639</v>
      </c>
      <c r="E1301">
        <v>4245895000</v>
      </c>
      <c r="F1301">
        <v>2522803000</v>
      </c>
      <c r="G1301">
        <v>1324815000</v>
      </c>
      <c r="H1301">
        <v>0</v>
      </c>
      <c r="I1301">
        <v>0</v>
      </c>
      <c r="J1301" t="s">
        <v>12</v>
      </c>
      <c r="K1301" t="s">
        <v>461</v>
      </c>
    </row>
    <row r="1302" spans="1:11" x14ac:dyDescent="0.3">
      <c r="A1302">
        <v>1351</v>
      </c>
      <c r="B1302" t="s">
        <v>460</v>
      </c>
      <c r="C1302" t="s">
        <v>14</v>
      </c>
      <c r="D1302">
        <v>42004</v>
      </c>
      <c r="E1302">
        <v>4695014000</v>
      </c>
      <c r="F1302">
        <v>2772098000</v>
      </c>
      <c r="G1302">
        <v>1425734000</v>
      </c>
      <c r="H1302">
        <v>0</v>
      </c>
      <c r="I1302">
        <v>0</v>
      </c>
      <c r="J1302" t="s">
        <v>12</v>
      </c>
      <c r="K1302" t="s">
        <v>461</v>
      </c>
    </row>
    <row r="1303" spans="1:11" x14ac:dyDescent="0.3">
      <c r="A1303">
        <v>1352</v>
      </c>
      <c r="B1303" t="s">
        <v>460</v>
      </c>
      <c r="C1303" t="s">
        <v>15</v>
      </c>
      <c r="D1303">
        <v>42369</v>
      </c>
      <c r="E1303">
        <v>5094933000</v>
      </c>
      <c r="F1303">
        <v>2980462000</v>
      </c>
      <c r="G1303">
        <v>1533799000</v>
      </c>
      <c r="H1303">
        <v>0</v>
      </c>
      <c r="I1303">
        <v>0</v>
      </c>
      <c r="J1303" t="s">
        <v>12</v>
      </c>
      <c r="K1303" t="s">
        <v>461</v>
      </c>
    </row>
    <row r="1304" spans="1:11" x14ac:dyDescent="0.3">
      <c r="A1304">
        <v>1353</v>
      </c>
      <c r="B1304" t="s">
        <v>460</v>
      </c>
      <c r="C1304" t="s">
        <v>16</v>
      </c>
      <c r="D1304">
        <v>42735</v>
      </c>
      <c r="E1304">
        <v>5250399000</v>
      </c>
      <c r="F1304">
        <v>3089723000</v>
      </c>
      <c r="G1304">
        <v>1606217000</v>
      </c>
      <c r="H1304">
        <v>0</v>
      </c>
      <c r="I1304">
        <v>0</v>
      </c>
      <c r="J1304" t="s">
        <v>12</v>
      </c>
      <c r="K1304" t="s">
        <v>461</v>
      </c>
    </row>
    <row r="1305" spans="1:11" x14ac:dyDescent="0.3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>
        <v>0</v>
      </c>
      <c r="I1305">
        <v>0</v>
      </c>
      <c r="J1305" t="s">
        <v>21</v>
      </c>
      <c r="K1305" t="s">
        <v>399</v>
      </c>
    </row>
    <row r="1306" spans="1:11" x14ac:dyDescent="0.3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>
        <v>0</v>
      </c>
      <c r="I1306">
        <v>0</v>
      </c>
      <c r="J1306" t="s">
        <v>21</v>
      </c>
      <c r="K1306" t="s">
        <v>399</v>
      </c>
    </row>
    <row r="1307" spans="1:11" x14ac:dyDescent="0.3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>
        <v>0</v>
      </c>
      <c r="I1307">
        <v>0</v>
      </c>
      <c r="J1307" t="s">
        <v>21</v>
      </c>
      <c r="K1307" t="s">
        <v>399</v>
      </c>
    </row>
    <row r="1308" spans="1:11" x14ac:dyDescent="0.3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>
        <v>0</v>
      </c>
      <c r="I1308">
        <v>0</v>
      </c>
      <c r="J1308" t="s">
        <v>21</v>
      </c>
      <c r="K1308" t="s">
        <v>399</v>
      </c>
    </row>
    <row r="1309" spans="1:11" x14ac:dyDescent="0.3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>
        <v>0</v>
      </c>
      <c r="J1309" t="s">
        <v>18</v>
      </c>
      <c r="K1309" t="s">
        <v>288</v>
      </c>
    </row>
    <row r="1310" spans="1:11" x14ac:dyDescent="0.3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>
        <v>0</v>
      </c>
      <c r="J1310" t="s">
        <v>18</v>
      </c>
      <c r="K1310" t="s">
        <v>288</v>
      </c>
    </row>
    <row r="1311" spans="1:11" x14ac:dyDescent="0.3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>
        <v>0</v>
      </c>
      <c r="J1311" t="s">
        <v>18</v>
      </c>
      <c r="K1311" t="s">
        <v>288</v>
      </c>
    </row>
    <row r="1312" spans="1:11" x14ac:dyDescent="0.3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>
        <v>0</v>
      </c>
      <c r="J1312" t="s">
        <v>18</v>
      </c>
      <c r="K1312" t="s">
        <v>288</v>
      </c>
    </row>
    <row r="1313" spans="1:11" x14ac:dyDescent="0.3">
      <c r="A1313">
        <v>1362</v>
      </c>
      <c r="B1313" t="s">
        <v>464</v>
      </c>
      <c r="C1313" t="s">
        <v>11</v>
      </c>
      <c r="D1313">
        <v>41547</v>
      </c>
      <c r="E1313">
        <v>6351900000</v>
      </c>
      <c r="F1313">
        <v>3778100000</v>
      </c>
      <c r="G1313">
        <v>1537700000</v>
      </c>
      <c r="H1313">
        <v>0</v>
      </c>
      <c r="I1313">
        <v>0</v>
      </c>
      <c r="J1313" t="s">
        <v>12</v>
      </c>
      <c r="K1313" t="s">
        <v>163</v>
      </c>
    </row>
    <row r="1314" spans="1:11" x14ac:dyDescent="0.3">
      <c r="A1314">
        <v>1363</v>
      </c>
      <c r="B1314" t="s">
        <v>464</v>
      </c>
      <c r="C1314" t="s">
        <v>14</v>
      </c>
      <c r="D1314">
        <v>41912</v>
      </c>
      <c r="E1314">
        <v>6623500000</v>
      </c>
      <c r="F1314">
        <v>3869600000</v>
      </c>
      <c r="G1314">
        <v>1570100000</v>
      </c>
      <c r="H1314">
        <v>0</v>
      </c>
      <c r="I1314">
        <v>0</v>
      </c>
      <c r="J1314" t="s">
        <v>12</v>
      </c>
      <c r="K1314" t="s">
        <v>163</v>
      </c>
    </row>
    <row r="1315" spans="1:11" x14ac:dyDescent="0.3">
      <c r="A1315">
        <v>1364</v>
      </c>
      <c r="B1315" t="s">
        <v>464</v>
      </c>
      <c r="C1315" t="s">
        <v>15</v>
      </c>
      <c r="D1315">
        <v>42277</v>
      </c>
      <c r="E1315">
        <v>6307900000</v>
      </c>
      <c r="F1315">
        <v>3604800000</v>
      </c>
      <c r="G1315">
        <v>1506400000</v>
      </c>
      <c r="H1315">
        <v>0</v>
      </c>
      <c r="I1315">
        <v>0</v>
      </c>
      <c r="J1315" t="s">
        <v>12</v>
      </c>
      <c r="K1315" t="s">
        <v>163</v>
      </c>
    </row>
    <row r="1316" spans="1:11" x14ac:dyDescent="0.3">
      <c r="A1316">
        <v>1365</v>
      </c>
      <c r="B1316" t="s">
        <v>464</v>
      </c>
      <c r="C1316" t="s">
        <v>16</v>
      </c>
      <c r="D1316">
        <v>42643</v>
      </c>
      <c r="E1316">
        <v>5879500000</v>
      </c>
      <c r="F1316">
        <v>3404000000</v>
      </c>
      <c r="G1316">
        <v>1467400000</v>
      </c>
      <c r="H1316">
        <v>0</v>
      </c>
      <c r="I1316">
        <v>0</v>
      </c>
      <c r="J1316" t="s">
        <v>12</v>
      </c>
      <c r="K1316" t="s">
        <v>163</v>
      </c>
    </row>
    <row r="1317" spans="1:11" x14ac:dyDescent="0.3">
      <c r="A1317">
        <v>1366</v>
      </c>
      <c r="B1317" t="s">
        <v>465</v>
      </c>
      <c r="C1317" t="s">
        <v>11</v>
      </c>
      <c r="D1317">
        <v>41274</v>
      </c>
      <c r="E1317">
        <v>2993489000</v>
      </c>
      <c r="F1317">
        <v>1321772000</v>
      </c>
      <c r="G1317">
        <v>914130000</v>
      </c>
      <c r="H1317">
        <v>0</v>
      </c>
      <c r="I1317">
        <v>0</v>
      </c>
      <c r="J1317" t="s">
        <v>12</v>
      </c>
      <c r="K1317" t="s">
        <v>163</v>
      </c>
    </row>
    <row r="1318" spans="1:11" x14ac:dyDescent="0.3">
      <c r="A1318">
        <v>1367</v>
      </c>
      <c r="B1318" t="s">
        <v>465</v>
      </c>
      <c r="C1318" t="s">
        <v>14</v>
      </c>
      <c r="D1318">
        <v>41639</v>
      </c>
      <c r="E1318">
        <v>3238128000</v>
      </c>
      <c r="F1318">
        <v>1355200000</v>
      </c>
      <c r="G1318">
        <v>1040567000</v>
      </c>
      <c r="H1318">
        <v>0</v>
      </c>
      <c r="I1318">
        <v>0</v>
      </c>
      <c r="J1318" t="s">
        <v>12</v>
      </c>
      <c r="K1318" t="s">
        <v>163</v>
      </c>
    </row>
    <row r="1319" spans="1:11" x14ac:dyDescent="0.3">
      <c r="A1319">
        <v>1368</v>
      </c>
      <c r="B1319" t="s">
        <v>465</v>
      </c>
      <c r="C1319" t="s">
        <v>15</v>
      </c>
      <c r="D1319">
        <v>42004</v>
      </c>
      <c r="E1319">
        <v>3549494000</v>
      </c>
      <c r="F1319">
        <v>1447595000</v>
      </c>
      <c r="G1319">
        <v>1102426000</v>
      </c>
      <c r="H1319">
        <v>0</v>
      </c>
      <c r="I1319">
        <v>0</v>
      </c>
      <c r="J1319" t="s">
        <v>12</v>
      </c>
      <c r="K1319" t="s">
        <v>163</v>
      </c>
    </row>
    <row r="1320" spans="1:11" x14ac:dyDescent="0.3">
      <c r="A1320">
        <v>1369</v>
      </c>
      <c r="B1320" t="s">
        <v>465</v>
      </c>
      <c r="C1320" t="s">
        <v>16</v>
      </c>
      <c r="D1320">
        <v>42369</v>
      </c>
      <c r="E1320">
        <v>3582395000</v>
      </c>
      <c r="F1320">
        <v>1417749000</v>
      </c>
      <c r="G1320">
        <v>1136728000</v>
      </c>
      <c r="H1320">
        <v>0</v>
      </c>
      <c r="I1320">
        <v>0</v>
      </c>
      <c r="J1320" t="s">
        <v>12</v>
      </c>
      <c r="K1320" t="s">
        <v>163</v>
      </c>
    </row>
    <row r="1321" spans="1:11" x14ac:dyDescent="0.3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256</v>
      </c>
    </row>
    <row r="1322" spans="1:11" x14ac:dyDescent="0.3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256</v>
      </c>
    </row>
    <row r="1323" spans="1:11" x14ac:dyDescent="0.3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256</v>
      </c>
    </row>
    <row r="1324" spans="1:11" x14ac:dyDescent="0.3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256</v>
      </c>
    </row>
    <row r="1325" spans="1:11" x14ac:dyDescent="0.3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>
        <v>0</v>
      </c>
      <c r="J1325" t="s">
        <v>82</v>
      </c>
      <c r="K1325" t="s">
        <v>83</v>
      </c>
    </row>
    <row r="1326" spans="1:11" x14ac:dyDescent="0.3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>
        <v>0</v>
      </c>
      <c r="J1326" t="s">
        <v>82</v>
      </c>
      <c r="K1326" t="s">
        <v>83</v>
      </c>
    </row>
    <row r="1327" spans="1:11" x14ac:dyDescent="0.3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>
        <v>0</v>
      </c>
      <c r="J1327" t="s">
        <v>82</v>
      </c>
      <c r="K1327" t="s">
        <v>83</v>
      </c>
    </row>
    <row r="1328" spans="1:11" x14ac:dyDescent="0.3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>
        <v>0</v>
      </c>
      <c r="J1328" t="s">
        <v>82</v>
      </c>
      <c r="K1328" t="s">
        <v>83</v>
      </c>
    </row>
    <row r="1329" spans="1:11" x14ac:dyDescent="0.3">
      <c r="A1329">
        <v>1378</v>
      </c>
      <c r="B1329" t="s">
        <v>468</v>
      </c>
      <c r="C1329" t="s">
        <v>11</v>
      </c>
      <c r="D1329">
        <v>41639</v>
      </c>
      <c r="E1329">
        <v>8417200000</v>
      </c>
      <c r="F1329">
        <v>5234700000</v>
      </c>
      <c r="G1329">
        <v>1088100000</v>
      </c>
      <c r="H1329">
        <v>0</v>
      </c>
      <c r="I1329">
        <v>0</v>
      </c>
      <c r="J1329" t="s">
        <v>12</v>
      </c>
      <c r="K1329" t="s">
        <v>163</v>
      </c>
    </row>
    <row r="1330" spans="1:11" x14ac:dyDescent="0.3">
      <c r="A1330">
        <v>1379</v>
      </c>
      <c r="B1330" t="s">
        <v>468</v>
      </c>
      <c r="C1330" t="s">
        <v>14</v>
      </c>
      <c r="D1330">
        <v>42004</v>
      </c>
      <c r="E1330">
        <v>8803300000</v>
      </c>
      <c r="F1330">
        <v>5643100000</v>
      </c>
      <c r="G1330">
        <v>998400000</v>
      </c>
      <c r="H1330">
        <v>0</v>
      </c>
      <c r="I1330">
        <v>0</v>
      </c>
      <c r="J1330" t="s">
        <v>12</v>
      </c>
      <c r="K1330" t="s">
        <v>163</v>
      </c>
    </row>
    <row r="1331" spans="1:11" x14ac:dyDescent="0.3">
      <c r="A1331">
        <v>1380</v>
      </c>
      <c r="B1331" t="s">
        <v>468</v>
      </c>
      <c r="C1331" t="s">
        <v>15</v>
      </c>
      <c r="D1331">
        <v>42369</v>
      </c>
      <c r="E1331">
        <v>9115000000</v>
      </c>
      <c r="F1331">
        <v>5518600000</v>
      </c>
      <c r="G1331">
        <v>1067000000</v>
      </c>
      <c r="H1331">
        <v>0</v>
      </c>
      <c r="I1331">
        <v>0</v>
      </c>
      <c r="J1331" t="s">
        <v>12</v>
      </c>
      <c r="K1331" t="s">
        <v>163</v>
      </c>
    </row>
    <row r="1332" spans="1:11" x14ac:dyDescent="0.3">
      <c r="A1332">
        <v>1381</v>
      </c>
      <c r="B1332" t="s">
        <v>468</v>
      </c>
      <c r="C1332" t="s">
        <v>16</v>
      </c>
      <c r="D1332">
        <v>42735</v>
      </c>
      <c r="E1332">
        <v>9387700000</v>
      </c>
      <c r="F1332">
        <v>5764000000</v>
      </c>
      <c r="G1332">
        <v>1054500000</v>
      </c>
      <c r="H1332">
        <v>0</v>
      </c>
      <c r="I1332">
        <v>0</v>
      </c>
      <c r="J1332" t="s">
        <v>12</v>
      </c>
      <c r="K1332" t="s">
        <v>163</v>
      </c>
    </row>
    <row r="1333" spans="1:11" x14ac:dyDescent="0.3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>
        <v>0</v>
      </c>
      <c r="J1333" t="s">
        <v>18</v>
      </c>
      <c r="K1333" t="s">
        <v>154</v>
      </c>
    </row>
    <row r="1334" spans="1:11" x14ac:dyDescent="0.3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>
        <v>0</v>
      </c>
      <c r="J1334" t="s">
        <v>18</v>
      </c>
      <c r="K1334" t="s">
        <v>154</v>
      </c>
    </row>
    <row r="1335" spans="1:11" x14ac:dyDescent="0.3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>
        <v>0</v>
      </c>
      <c r="J1335" t="s">
        <v>18</v>
      </c>
      <c r="K1335" t="s">
        <v>154</v>
      </c>
    </row>
    <row r="1336" spans="1:11" x14ac:dyDescent="0.3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>
        <v>0</v>
      </c>
      <c r="J1336" t="s">
        <v>18</v>
      </c>
      <c r="K1336" t="s">
        <v>154</v>
      </c>
    </row>
    <row r="1337" spans="1:11" x14ac:dyDescent="0.3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>
        <v>0</v>
      </c>
      <c r="J1337" t="s">
        <v>41</v>
      </c>
      <c r="K1337" t="s">
        <v>42</v>
      </c>
    </row>
    <row r="1338" spans="1:11" x14ac:dyDescent="0.3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>
        <v>0</v>
      </c>
      <c r="J1338" t="s">
        <v>41</v>
      </c>
      <c r="K1338" t="s">
        <v>42</v>
      </c>
    </row>
    <row r="1339" spans="1:11" x14ac:dyDescent="0.3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>
        <v>0</v>
      </c>
      <c r="J1339" t="s">
        <v>41</v>
      </c>
      <c r="K1339" t="s">
        <v>42</v>
      </c>
    </row>
    <row r="1340" spans="1:11" x14ac:dyDescent="0.3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>
        <v>0</v>
      </c>
      <c r="J1340" t="s">
        <v>41</v>
      </c>
      <c r="K1340" t="s">
        <v>42</v>
      </c>
    </row>
    <row r="1341" spans="1:11" x14ac:dyDescent="0.3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>
        <v>0</v>
      </c>
      <c r="J1341" t="s">
        <v>82</v>
      </c>
      <c r="K1341" t="s">
        <v>340</v>
      </c>
    </row>
    <row r="1342" spans="1:11" x14ac:dyDescent="0.3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>
        <v>0</v>
      </c>
      <c r="J1342" t="s">
        <v>82</v>
      </c>
      <c r="K1342" t="s">
        <v>340</v>
      </c>
    </row>
    <row r="1343" spans="1:11" x14ac:dyDescent="0.3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>
        <v>0</v>
      </c>
      <c r="J1343" t="s">
        <v>82</v>
      </c>
      <c r="K1343" t="s">
        <v>340</v>
      </c>
    </row>
    <row r="1344" spans="1:11" x14ac:dyDescent="0.3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>
        <v>0</v>
      </c>
      <c r="J1344" t="s">
        <v>82</v>
      </c>
      <c r="K1344" t="s">
        <v>340</v>
      </c>
    </row>
    <row r="1345" spans="1:11" x14ac:dyDescent="0.3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>
        <v>0</v>
      </c>
      <c r="J1345" t="s">
        <v>58</v>
      </c>
      <c r="K1345" t="s">
        <v>95</v>
      </c>
    </row>
    <row r="1346" spans="1:11" x14ac:dyDescent="0.3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>
        <v>0</v>
      </c>
      <c r="J1346" t="s">
        <v>58</v>
      </c>
      <c r="K1346" t="s">
        <v>95</v>
      </c>
    </row>
    <row r="1347" spans="1:11" x14ac:dyDescent="0.3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>
        <v>0</v>
      </c>
      <c r="J1347" t="s">
        <v>58</v>
      </c>
      <c r="K1347" t="s">
        <v>95</v>
      </c>
    </row>
    <row r="1348" spans="1:11" x14ac:dyDescent="0.3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>
        <v>0</v>
      </c>
      <c r="J1348" t="s">
        <v>58</v>
      </c>
      <c r="K1348" t="s">
        <v>95</v>
      </c>
    </row>
    <row r="1349" spans="1:11" x14ac:dyDescent="0.3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58</v>
      </c>
      <c r="K1349" t="s">
        <v>59</v>
      </c>
    </row>
    <row r="1350" spans="1:11" x14ac:dyDescent="0.3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58</v>
      </c>
      <c r="K1350" t="s">
        <v>59</v>
      </c>
    </row>
    <row r="1351" spans="1:11" x14ac:dyDescent="0.3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58</v>
      </c>
      <c r="K1351" t="s">
        <v>59</v>
      </c>
    </row>
    <row r="1352" spans="1:11" x14ac:dyDescent="0.3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58</v>
      </c>
      <c r="K1352" t="s">
        <v>59</v>
      </c>
    </row>
    <row r="1353" spans="1:11" x14ac:dyDescent="0.3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78</v>
      </c>
    </row>
    <row r="1354" spans="1:11" x14ac:dyDescent="0.3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78</v>
      </c>
    </row>
    <row r="1355" spans="1:11" x14ac:dyDescent="0.3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78</v>
      </c>
    </row>
    <row r="1356" spans="1:11" x14ac:dyDescent="0.3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78</v>
      </c>
    </row>
    <row r="1357" spans="1:11" x14ac:dyDescent="0.3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>
        <v>0</v>
      </c>
      <c r="J1357" t="s">
        <v>35</v>
      </c>
      <c r="K1357" t="s">
        <v>123</v>
      </c>
    </row>
    <row r="1358" spans="1:11" x14ac:dyDescent="0.3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>
        <v>0</v>
      </c>
      <c r="J1358" t="s">
        <v>35</v>
      </c>
      <c r="K1358" t="s">
        <v>123</v>
      </c>
    </row>
    <row r="1359" spans="1:11" x14ac:dyDescent="0.3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>
        <v>0</v>
      </c>
      <c r="J1359" t="s">
        <v>35</v>
      </c>
      <c r="K1359" t="s">
        <v>123</v>
      </c>
    </row>
    <row r="1360" spans="1:11" x14ac:dyDescent="0.3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>
        <v>0</v>
      </c>
      <c r="J1360" t="s">
        <v>35</v>
      </c>
      <c r="K1360" t="s">
        <v>123</v>
      </c>
    </row>
    <row r="1361" spans="1:11" x14ac:dyDescent="0.3">
      <c r="A1361">
        <v>1414</v>
      </c>
      <c r="B1361" t="s">
        <v>476</v>
      </c>
      <c r="C1361" t="s">
        <v>11</v>
      </c>
      <c r="D1361">
        <v>41274</v>
      </c>
      <c r="E1361">
        <v>1290052000</v>
      </c>
      <c r="F1361">
        <v>470243000</v>
      </c>
      <c r="G1361">
        <v>120310000</v>
      </c>
      <c r="H1361">
        <v>0</v>
      </c>
      <c r="I1361">
        <v>0</v>
      </c>
      <c r="J1361" t="s">
        <v>51</v>
      </c>
      <c r="K1361" t="s">
        <v>477</v>
      </c>
    </row>
    <row r="1362" spans="1:11" x14ac:dyDescent="0.3">
      <c r="A1362">
        <v>1415</v>
      </c>
      <c r="B1362" t="s">
        <v>476</v>
      </c>
      <c r="C1362" t="s">
        <v>14</v>
      </c>
      <c r="D1362">
        <v>41639</v>
      </c>
      <c r="E1362">
        <v>1371065000</v>
      </c>
      <c r="F1362">
        <v>479665000</v>
      </c>
      <c r="G1362">
        <v>122128000</v>
      </c>
      <c r="H1362">
        <v>0</v>
      </c>
      <c r="I1362">
        <v>0</v>
      </c>
      <c r="J1362" t="s">
        <v>51</v>
      </c>
      <c r="K1362" t="s">
        <v>477</v>
      </c>
    </row>
    <row r="1363" spans="1:11" x14ac:dyDescent="0.3">
      <c r="A1363">
        <v>1416</v>
      </c>
      <c r="B1363" t="s">
        <v>476</v>
      </c>
      <c r="C1363" t="s">
        <v>15</v>
      </c>
      <c r="D1363">
        <v>42004</v>
      </c>
      <c r="E1363">
        <v>1519978000</v>
      </c>
      <c r="F1363">
        <v>500126000</v>
      </c>
      <c r="G1363">
        <v>133502000</v>
      </c>
      <c r="H1363">
        <v>0</v>
      </c>
      <c r="I1363">
        <v>0</v>
      </c>
      <c r="J1363" t="s">
        <v>51</v>
      </c>
      <c r="K1363" t="s">
        <v>477</v>
      </c>
    </row>
    <row r="1364" spans="1:11" x14ac:dyDescent="0.3">
      <c r="A1364">
        <v>1417</v>
      </c>
      <c r="B1364" t="s">
        <v>476</v>
      </c>
      <c r="C1364" t="s">
        <v>16</v>
      </c>
      <c r="D1364">
        <v>42369</v>
      </c>
      <c r="E1364">
        <v>1662829000</v>
      </c>
      <c r="F1364">
        <v>534326000</v>
      </c>
      <c r="G1364">
        <v>139137000</v>
      </c>
      <c r="H1364">
        <v>0</v>
      </c>
      <c r="I1364">
        <v>0</v>
      </c>
      <c r="J1364" t="s">
        <v>51</v>
      </c>
      <c r="K1364" t="s">
        <v>477</v>
      </c>
    </row>
    <row r="1365" spans="1:11" x14ac:dyDescent="0.3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479</v>
      </c>
    </row>
    <row r="1366" spans="1:11" x14ac:dyDescent="0.3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479</v>
      </c>
    </row>
    <row r="1367" spans="1:11" x14ac:dyDescent="0.3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479</v>
      </c>
    </row>
    <row r="1368" spans="1:11" x14ac:dyDescent="0.3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479</v>
      </c>
    </row>
    <row r="1369" spans="1:11" x14ac:dyDescent="0.3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>
        <v>0</v>
      </c>
      <c r="J1369" t="s">
        <v>18</v>
      </c>
      <c r="K1369" t="s">
        <v>203</v>
      </c>
    </row>
    <row r="1370" spans="1:11" x14ac:dyDescent="0.3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>
        <v>0</v>
      </c>
      <c r="J1370" t="s">
        <v>18</v>
      </c>
      <c r="K1370" t="s">
        <v>203</v>
      </c>
    </row>
    <row r="1371" spans="1:11" x14ac:dyDescent="0.3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>
        <v>0</v>
      </c>
      <c r="J1371" t="s">
        <v>18</v>
      </c>
      <c r="K1371" t="s">
        <v>203</v>
      </c>
    </row>
    <row r="1372" spans="1:11" x14ac:dyDescent="0.3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>
        <v>0</v>
      </c>
      <c r="J1372" t="s">
        <v>18</v>
      </c>
      <c r="K1372" t="s">
        <v>203</v>
      </c>
    </row>
    <row r="1373" spans="1:11" x14ac:dyDescent="0.3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>
        <v>0</v>
      </c>
      <c r="J1373" t="s">
        <v>41</v>
      </c>
      <c r="K1373" t="s">
        <v>44</v>
      </c>
    </row>
    <row r="1374" spans="1:11" x14ac:dyDescent="0.3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>
        <v>0</v>
      </c>
      <c r="J1374" t="s">
        <v>41</v>
      </c>
      <c r="K1374" t="s">
        <v>44</v>
      </c>
    </row>
    <row r="1375" spans="1:11" x14ac:dyDescent="0.3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>
        <v>0</v>
      </c>
      <c r="J1375" t="s">
        <v>41</v>
      </c>
      <c r="K1375" t="s">
        <v>44</v>
      </c>
    </row>
    <row r="1376" spans="1:11" x14ac:dyDescent="0.3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>
        <v>0</v>
      </c>
      <c r="J1376" t="s">
        <v>41</v>
      </c>
      <c r="K1376" t="s">
        <v>44</v>
      </c>
    </row>
    <row r="1377" spans="1:11" x14ac:dyDescent="0.3">
      <c r="A1377">
        <v>1430</v>
      </c>
      <c r="B1377" t="s">
        <v>482</v>
      </c>
      <c r="C1377" t="s">
        <v>11</v>
      </c>
      <c r="D1377">
        <v>41274</v>
      </c>
      <c r="E1377">
        <v>4256157000</v>
      </c>
      <c r="F1377">
        <v>800380000</v>
      </c>
      <c r="G1377">
        <v>376687000</v>
      </c>
      <c r="H1377">
        <v>0</v>
      </c>
      <c r="I1377">
        <v>0</v>
      </c>
      <c r="J1377" t="s">
        <v>51</v>
      </c>
      <c r="K1377" t="s">
        <v>52</v>
      </c>
    </row>
    <row r="1378" spans="1:11" x14ac:dyDescent="0.3">
      <c r="A1378">
        <v>1431</v>
      </c>
      <c r="B1378" t="s">
        <v>482</v>
      </c>
      <c r="C1378" t="s">
        <v>14</v>
      </c>
      <c r="D1378">
        <v>41639</v>
      </c>
      <c r="E1378">
        <v>4543849000</v>
      </c>
      <c r="F1378">
        <v>837946000</v>
      </c>
      <c r="G1378">
        <v>402369000</v>
      </c>
      <c r="H1378">
        <v>0</v>
      </c>
      <c r="I1378">
        <v>0</v>
      </c>
      <c r="J1378" t="s">
        <v>51</v>
      </c>
      <c r="K1378" t="s">
        <v>52</v>
      </c>
    </row>
    <row r="1379" spans="1:11" x14ac:dyDescent="0.3">
      <c r="A1379">
        <v>1432</v>
      </c>
      <c r="B1379" t="s">
        <v>482</v>
      </c>
      <c r="C1379" t="s">
        <v>15</v>
      </c>
      <c r="D1379">
        <v>42004</v>
      </c>
      <c r="E1379">
        <v>4870818000</v>
      </c>
      <c r="F1379">
        <v>882803000</v>
      </c>
      <c r="G1379">
        <v>446845000</v>
      </c>
      <c r="H1379">
        <v>0</v>
      </c>
      <c r="I1379">
        <v>0</v>
      </c>
      <c r="J1379" t="s">
        <v>51</v>
      </c>
      <c r="K1379" t="s">
        <v>52</v>
      </c>
    </row>
    <row r="1380" spans="1:11" x14ac:dyDescent="0.3">
      <c r="A1380">
        <v>1433</v>
      </c>
      <c r="B1380" t="s">
        <v>482</v>
      </c>
      <c r="C1380" t="s">
        <v>16</v>
      </c>
      <c r="D1380">
        <v>42369</v>
      </c>
      <c r="E1380">
        <v>5266103000</v>
      </c>
      <c r="F1380">
        <v>960192000</v>
      </c>
      <c r="G1380">
        <v>452835000</v>
      </c>
      <c r="H1380">
        <v>0</v>
      </c>
      <c r="I1380">
        <v>0</v>
      </c>
      <c r="J1380" t="s">
        <v>51</v>
      </c>
      <c r="K1380" t="s">
        <v>52</v>
      </c>
    </row>
    <row r="1381" spans="1:11" x14ac:dyDescent="0.3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>
        <v>0</v>
      </c>
      <c r="J1381" t="s">
        <v>18</v>
      </c>
      <c r="K1381" t="s">
        <v>78</v>
      </c>
    </row>
    <row r="1382" spans="1:11" x14ac:dyDescent="0.3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>
        <v>0</v>
      </c>
      <c r="J1382" t="s">
        <v>18</v>
      </c>
      <c r="K1382" t="s">
        <v>78</v>
      </c>
    </row>
    <row r="1383" spans="1:11" x14ac:dyDescent="0.3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>
        <v>0</v>
      </c>
      <c r="J1383" t="s">
        <v>18</v>
      </c>
      <c r="K1383" t="s">
        <v>78</v>
      </c>
    </row>
    <row r="1384" spans="1:11" x14ac:dyDescent="0.3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>
        <v>0</v>
      </c>
      <c r="J1384" t="s">
        <v>18</v>
      </c>
      <c r="K1384" t="s">
        <v>78</v>
      </c>
    </row>
    <row r="1385" spans="1:11" x14ac:dyDescent="0.3">
      <c r="A1385">
        <v>1442</v>
      </c>
      <c r="B1385" t="s">
        <v>484</v>
      </c>
      <c r="C1385" t="s">
        <v>11</v>
      </c>
      <c r="D1385">
        <v>41274</v>
      </c>
      <c r="E1385">
        <v>1913149000</v>
      </c>
      <c r="F1385">
        <v>1055844000</v>
      </c>
      <c r="G1385">
        <v>356817000</v>
      </c>
      <c r="H1385">
        <v>0</v>
      </c>
      <c r="I1385">
        <v>0</v>
      </c>
      <c r="J1385" t="s">
        <v>12</v>
      </c>
      <c r="K1385" t="s">
        <v>163</v>
      </c>
    </row>
    <row r="1386" spans="1:11" x14ac:dyDescent="0.3">
      <c r="A1386">
        <v>1443</v>
      </c>
      <c r="B1386" t="s">
        <v>484</v>
      </c>
      <c r="C1386" t="s">
        <v>14</v>
      </c>
      <c r="D1386">
        <v>41639</v>
      </c>
      <c r="E1386">
        <v>2142807000</v>
      </c>
      <c r="F1386">
        <v>1178173000</v>
      </c>
      <c r="G1386">
        <v>390610000</v>
      </c>
      <c r="H1386">
        <v>0</v>
      </c>
      <c r="I1386">
        <v>0</v>
      </c>
      <c r="J1386" t="s">
        <v>12</v>
      </c>
      <c r="K1386" t="s">
        <v>163</v>
      </c>
    </row>
    <row r="1387" spans="1:11" x14ac:dyDescent="0.3">
      <c r="A1387">
        <v>1444</v>
      </c>
      <c r="B1387" t="s">
        <v>484</v>
      </c>
      <c r="C1387" t="s">
        <v>15</v>
      </c>
      <c r="D1387">
        <v>42004</v>
      </c>
      <c r="E1387">
        <v>2555601000</v>
      </c>
      <c r="F1387">
        <v>1461190000</v>
      </c>
      <c r="G1387">
        <v>489937000</v>
      </c>
      <c r="H1387">
        <v>0</v>
      </c>
      <c r="I1387">
        <v>0</v>
      </c>
      <c r="J1387" t="s">
        <v>12</v>
      </c>
      <c r="K1387" t="s">
        <v>163</v>
      </c>
    </row>
    <row r="1388" spans="1:11" x14ac:dyDescent="0.3">
      <c r="A1388">
        <v>1445</v>
      </c>
      <c r="B1388" t="s">
        <v>484</v>
      </c>
      <c r="C1388" t="s">
        <v>16</v>
      </c>
      <c r="D1388">
        <v>42369</v>
      </c>
      <c r="E1388">
        <v>2985908000</v>
      </c>
      <c r="F1388">
        <v>1719723000</v>
      </c>
      <c r="G1388">
        <v>712803000</v>
      </c>
      <c r="H1388">
        <v>0</v>
      </c>
      <c r="I1388">
        <v>0</v>
      </c>
      <c r="J1388" t="s">
        <v>12</v>
      </c>
      <c r="K1388" t="s">
        <v>163</v>
      </c>
    </row>
    <row r="1389" spans="1:11" x14ac:dyDescent="0.3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>
        <v>0</v>
      </c>
      <c r="J1389" t="s">
        <v>41</v>
      </c>
      <c r="K1389" t="s">
        <v>42</v>
      </c>
    </row>
    <row r="1390" spans="1:11" x14ac:dyDescent="0.3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>
        <v>0</v>
      </c>
      <c r="J1390" t="s">
        <v>41</v>
      </c>
      <c r="K1390" t="s">
        <v>42</v>
      </c>
    </row>
    <row r="1391" spans="1:11" x14ac:dyDescent="0.3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>
        <v>0</v>
      </c>
      <c r="J1391" t="s">
        <v>41</v>
      </c>
      <c r="K1391" t="s">
        <v>42</v>
      </c>
    </row>
    <row r="1392" spans="1:11" x14ac:dyDescent="0.3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>
        <v>0</v>
      </c>
      <c r="J1392" t="s">
        <v>41</v>
      </c>
      <c r="K1392" t="s">
        <v>42</v>
      </c>
    </row>
    <row r="1393" spans="1:11" x14ac:dyDescent="0.3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>
        <v>0</v>
      </c>
      <c r="J1393" t="s">
        <v>46</v>
      </c>
      <c r="K1393" t="s">
        <v>104</v>
      </c>
    </row>
    <row r="1394" spans="1:11" x14ac:dyDescent="0.3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>
        <v>0</v>
      </c>
      <c r="J1394" t="s">
        <v>46</v>
      </c>
      <c r="K1394" t="s">
        <v>104</v>
      </c>
    </row>
    <row r="1395" spans="1:11" x14ac:dyDescent="0.3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>
        <v>0</v>
      </c>
      <c r="J1395" t="s">
        <v>46</v>
      </c>
      <c r="K1395" t="s">
        <v>104</v>
      </c>
    </row>
    <row r="1396" spans="1:11" x14ac:dyDescent="0.3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>
        <v>0</v>
      </c>
      <c r="J1396" t="s">
        <v>46</v>
      </c>
      <c r="K1396" t="s">
        <v>104</v>
      </c>
    </row>
    <row r="1397" spans="1:11" x14ac:dyDescent="0.3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>
        <v>0</v>
      </c>
      <c r="I1397">
        <v>0</v>
      </c>
      <c r="J1397" t="s">
        <v>21</v>
      </c>
      <c r="K1397" t="s">
        <v>488</v>
      </c>
    </row>
    <row r="1398" spans="1:11" x14ac:dyDescent="0.3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>
        <v>0</v>
      </c>
      <c r="I1398">
        <v>0</v>
      </c>
      <c r="J1398" t="s">
        <v>21</v>
      </c>
      <c r="K1398" t="s">
        <v>488</v>
      </c>
    </row>
    <row r="1399" spans="1:11" x14ac:dyDescent="0.3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>
        <v>0</v>
      </c>
      <c r="I1399">
        <v>0</v>
      </c>
      <c r="J1399" t="s">
        <v>21</v>
      </c>
      <c r="K1399" t="s">
        <v>488</v>
      </c>
    </row>
    <row r="1400" spans="1:11" x14ac:dyDescent="0.3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>
        <v>0</v>
      </c>
      <c r="I1400">
        <v>0</v>
      </c>
      <c r="J1400" t="s">
        <v>21</v>
      </c>
      <c r="K1400" t="s">
        <v>488</v>
      </c>
    </row>
    <row r="1401" spans="1:11" x14ac:dyDescent="0.3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35</v>
      </c>
      <c r="K1401" t="s">
        <v>490</v>
      </c>
    </row>
    <row r="1402" spans="1:11" x14ac:dyDescent="0.3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35</v>
      </c>
      <c r="K1402" t="s">
        <v>490</v>
      </c>
    </row>
    <row r="1403" spans="1:11" x14ac:dyDescent="0.3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35</v>
      </c>
      <c r="K1403" t="s">
        <v>490</v>
      </c>
    </row>
    <row r="1404" spans="1:11" x14ac:dyDescent="0.3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35</v>
      </c>
      <c r="K1404" t="s">
        <v>490</v>
      </c>
    </row>
    <row r="1405" spans="1:11" x14ac:dyDescent="0.3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479</v>
      </c>
    </row>
    <row r="1406" spans="1:11" x14ac:dyDescent="0.3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479</v>
      </c>
    </row>
    <row r="1407" spans="1:11" x14ac:dyDescent="0.3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479</v>
      </c>
    </row>
    <row r="1408" spans="1:11" x14ac:dyDescent="0.3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479</v>
      </c>
    </row>
    <row r="1409" spans="1:11" x14ac:dyDescent="0.3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>
        <v>0</v>
      </c>
      <c r="I1409">
        <v>0</v>
      </c>
      <c r="J1409" t="s">
        <v>21</v>
      </c>
      <c r="K1409" t="s">
        <v>33</v>
      </c>
    </row>
    <row r="1410" spans="1:11" x14ac:dyDescent="0.3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>
        <v>0</v>
      </c>
      <c r="I1410">
        <v>0</v>
      </c>
      <c r="J1410" t="s">
        <v>21</v>
      </c>
      <c r="K1410" t="s">
        <v>33</v>
      </c>
    </row>
    <row r="1411" spans="1:11" x14ac:dyDescent="0.3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>
        <v>0</v>
      </c>
      <c r="I1411">
        <v>0</v>
      </c>
      <c r="J1411" t="s">
        <v>21</v>
      </c>
      <c r="K1411" t="s">
        <v>33</v>
      </c>
    </row>
    <row r="1412" spans="1:11" x14ac:dyDescent="0.3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>
        <v>0</v>
      </c>
      <c r="I1412">
        <v>0</v>
      </c>
      <c r="J1412" t="s">
        <v>21</v>
      </c>
      <c r="K1412" t="s">
        <v>33</v>
      </c>
    </row>
    <row r="1413" spans="1:11" x14ac:dyDescent="0.3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>
        <v>0</v>
      </c>
      <c r="J1413" t="s">
        <v>82</v>
      </c>
      <c r="K1413" t="s">
        <v>83</v>
      </c>
    </row>
    <row r="1414" spans="1:11" x14ac:dyDescent="0.3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>
        <v>0</v>
      </c>
      <c r="J1414" t="s">
        <v>82</v>
      </c>
      <c r="K1414" t="s">
        <v>83</v>
      </c>
    </row>
    <row r="1415" spans="1:11" x14ac:dyDescent="0.3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>
        <v>0</v>
      </c>
      <c r="J1415" t="s">
        <v>82</v>
      </c>
      <c r="K1415" t="s">
        <v>83</v>
      </c>
    </row>
    <row r="1416" spans="1:11" x14ac:dyDescent="0.3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>
        <v>0</v>
      </c>
      <c r="J1416" t="s">
        <v>82</v>
      </c>
      <c r="K1416" t="s">
        <v>83</v>
      </c>
    </row>
    <row r="1417" spans="1:11" x14ac:dyDescent="0.3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>
        <v>0</v>
      </c>
      <c r="J1417" t="s">
        <v>46</v>
      </c>
      <c r="K1417" t="s">
        <v>99</v>
      </c>
    </row>
    <row r="1418" spans="1:11" x14ac:dyDescent="0.3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>
        <v>0</v>
      </c>
      <c r="J1418" t="s">
        <v>46</v>
      </c>
      <c r="K1418" t="s">
        <v>99</v>
      </c>
    </row>
    <row r="1419" spans="1:11" x14ac:dyDescent="0.3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>
        <v>0</v>
      </c>
      <c r="J1419" t="s">
        <v>46</v>
      </c>
      <c r="K1419" t="s">
        <v>99</v>
      </c>
    </row>
    <row r="1420" spans="1:11" x14ac:dyDescent="0.3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>
        <v>0</v>
      </c>
      <c r="J1420" t="s">
        <v>46</v>
      </c>
      <c r="K1420" t="s">
        <v>99</v>
      </c>
    </row>
    <row r="1421" spans="1:11" x14ac:dyDescent="0.3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>
        <v>0</v>
      </c>
      <c r="I1421">
        <v>0</v>
      </c>
      <c r="J1421" t="s">
        <v>24</v>
      </c>
      <c r="K1421" t="s">
        <v>29</v>
      </c>
    </row>
    <row r="1422" spans="1:11" x14ac:dyDescent="0.3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>
        <v>0</v>
      </c>
      <c r="I1422">
        <v>0</v>
      </c>
      <c r="J1422" t="s">
        <v>24</v>
      </c>
      <c r="K1422" t="s">
        <v>29</v>
      </c>
    </row>
    <row r="1423" spans="1:11" x14ac:dyDescent="0.3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>
        <v>0</v>
      </c>
      <c r="I1423">
        <v>0</v>
      </c>
      <c r="J1423" t="s">
        <v>24</v>
      </c>
      <c r="K1423" t="s">
        <v>29</v>
      </c>
    </row>
    <row r="1424" spans="1:11" x14ac:dyDescent="0.3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>
        <v>0</v>
      </c>
      <c r="I1424">
        <v>0</v>
      </c>
      <c r="J1424" t="s">
        <v>24</v>
      </c>
      <c r="K1424" t="s">
        <v>29</v>
      </c>
    </row>
    <row r="1425" spans="1:11" x14ac:dyDescent="0.3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>
        <v>0</v>
      </c>
      <c r="I1425">
        <v>0</v>
      </c>
      <c r="J1425" t="s">
        <v>21</v>
      </c>
      <c r="K1425" t="s">
        <v>31</v>
      </c>
    </row>
    <row r="1426" spans="1:11" x14ac:dyDescent="0.3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>
        <v>0</v>
      </c>
      <c r="I1426">
        <v>0</v>
      </c>
      <c r="J1426" t="s">
        <v>21</v>
      </c>
      <c r="K1426" t="s">
        <v>31</v>
      </c>
    </row>
    <row r="1427" spans="1:11" x14ac:dyDescent="0.3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>
        <v>0</v>
      </c>
      <c r="I1427">
        <v>0</v>
      </c>
      <c r="J1427" t="s">
        <v>21</v>
      </c>
      <c r="K1427" t="s">
        <v>31</v>
      </c>
    </row>
    <row r="1428" spans="1:11" x14ac:dyDescent="0.3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>
        <v>0</v>
      </c>
      <c r="I1428">
        <v>0</v>
      </c>
      <c r="J1428" t="s">
        <v>21</v>
      </c>
      <c r="K1428" t="s">
        <v>31</v>
      </c>
    </row>
    <row r="1429" spans="1:11" x14ac:dyDescent="0.3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35</v>
      </c>
      <c r="K1429" t="s">
        <v>498</v>
      </c>
    </row>
    <row r="1430" spans="1:11" x14ac:dyDescent="0.3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35</v>
      </c>
      <c r="K1430" t="s">
        <v>498</v>
      </c>
    </row>
    <row r="1431" spans="1:11" x14ac:dyDescent="0.3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35</v>
      </c>
      <c r="K1431" t="s">
        <v>498</v>
      </c>
    </row>
    <row r="1432" spans="1:11" x14ac:dyDescent="0.3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35</v>
      </c>
      <c r="K1432" t="s">
        <v>498</v>
      </c>
    </row>
    <row r="1433" spans="1:11" x14ac:dyDescent="0.3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>
        <v>0</v>
      </c>
      <c r="J1433" t="s">
        <v>181</v>
      </c>
      <c r="K1433" t="s">
        <v>182</v>
      </c>
    </row>
    <row r="1434" spans="1:11" x14ac:dyDescent="0.3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>
        <v>0</v>
      </c>
      <c r="J1434" t="s">
        <v>181</v>
      </c>
      <c r="K1434" t="s">
        <v>182</v>
      </c>
    </row>
    <row r="1435" spans="1:11" x14ac:dyDescent="0.3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>
        <v>0</v>
      </c>
      <c r="J1435" t="s">
        <v>181</v>
      </c>
      <c r="K1435" t="s">
        <v>182</v>
      </c>
    </row>
    <row r="1436" spans="1:11" x14ac:dyDescent="0.3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>
        <v>0</v>
      </c>
      <c r="J1436" t="s">
        <v>181</v>
      </c>
      <c r="K1436" t="s">
        <v>182</v>
      </c>
    </row>
    <row r="1437" spans="1:11" x14ac:dyDescent="0.3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35</v>
      </c>
      <c r="K1437" t="s">
        <v>501</v>
      </c>
    </row>
    <row r="1438" spans="1:11" x14ac:dyDescent="0.3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35</v>
      </c>
      <c r="K1438" t="s">
        <v>501</v>
      </c>
    </row>
    <row r="1439" spans="1:11" x14ac:dyDescent="0.3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35</v>
      </c>
      <c r="K1439" t="s">
        <v>501</v>
      </c>
    </row>
    <row r="1440" spans="1:11" x14ac:dyDescent="0.3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35</v>
      </c>
      <c r="K1440" t="s">
        <v>501</v>
      </c>
    </row>
    <row r="1441" spans="1:11" x14ac:dyDescent="0.3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>
        <v>0</v>
      </c>
      <c r="I1441">
        <v>0</v>
      </c>
      <c r="J1441" t="s">
        <v>21</v>
      </c>
      <c r="K1441" t="s">
        <v>31</v>
      </c>
    </row>
    <row r="1442" spans="1:11" x14ac:dyDescent="0.3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>
        <v>0</v>
      </c>
      <c r="I1442">
        <v>0</v>
      </c>
      <c r="J1442" t="s">
        <v>21</v>
      </c>
      <c r="K1442" t="s">
        <v>31</v>
      </c>
    </row>
    <row r="1443" spans="1:11" x14ac:dyDescent="0.3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>
        <v>0</v>
      </c>
      <c r="I1443">
        <v>0</v>
      </c>
      <c r="J1443" t="s">
        <v>21</v>
      </c>
      <c r="K1443" t="s">
        <v>31</v>
      </c>
    </row>
    <row r="1444" spans="1:11" x14ac:dyDescent="0.3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>
        <v>0</v>
      </c>
      <c r="I1444">
        <v>0</v>
      </c>
      <c r="J1444" t="s">
        <v>21</v>
      </c>
      <c r="K1444" t="s">
        <v>31</v>
      </c>
    </row>
    <row r="1445" spans="1:11" x14ac:dyDescent="0.3">
      <c r="A1445">
        <v>1506</v>
      </c>
      <c r="B1445" t="s">
        <v>503</v>
      </c>
      <c r="C1445" t="s">
        <v>11</v>
      </c>
      <c r="D1445">
        <v>41547</v>
      </c>
      <c r="E1445">
        <v>1924400000</v>
      </c>
      <c r="F1445">
        <v>874838000</v>
      </c>
      <c r="G1445">
        <v>254468000</v>
      </c>
      <c r="H1445">
        <v>0</v>
      </c>
      <c r="I1445">
        <v>0</v>
      </c>
      <c r="J1445" t="s">
        <v>12</v>
      </c>
      <c r="K1445" t="s">
        <v>90</v>
      </c>
    </row>
    <row r="1446" spans="1:11" x14ac:dyDescent="0.3">
      <c r="A1446">
        <v>1507</v>
      </c>
      <c r="B1446" t="s">
        <v>503</v>
      </c>
      <c r="C1446" t="s">
        <v>14</v>
      </c>
      <c r="D1446">
        <v>41912</v>
      </c>
      <c r="E1446">
        <v>2372906000</v>
      </c>
      <c r="F1446">
        <v>1105032000</v>
      </c>
      <c r="G1446">
        <v>276446000</v>
      </c>
      <c r="H1446">
        <v>0</v>
      </c>
      <c r="I1446">
        <v>0</v>
      </c>
      <c r="J1446" t="s">
        <v>12</v>
      </c>
      <c r="K1446" t="s">
        <v>90</v>
      </c>
    </row>
    <row r="1447" spans="1:11" x14ac:dyDescent="0.3">
      <c r="A1447">
        <v>1508</v>
      </c>
      <c r="B1447" t="s">
        <v>503</v>
      </c>
      <c r="C1447" t="s">
        <v>15</v>
      </c>
      <c r="D1447">
        <v>42277</v>
      </c>
      <c r="E1447">
        <v>2707115000</v>
      </c>
      <c r="F1447">
        <v>1257270000</v>
      </c>
      <c r="G1447">
        <v>321624000</v>
      </c>
      <c r="H1447">
        <v>0</v>
      </c>
      <c r="I1447">
        <v>0</v>
      </c>
      <c r="J1447" t="s">
        <v>12</v>
      </c>
      <c r="K1447" t="s">
        <v>90</v>
      </c>
    </row>
    <row r="1448" spans="1:11" x14ac:dyDescent="0.3">
      <c r="A1448">
        <v>1509</v>
      </c>
      <c r="B1448" t="s">
        <v>503</v>
      </c>
      <c r="C1448" t="s">
        <v>16</v>
      </c>
      <c r="D1448">
        <v>42643</v>
      </c>
      <c r="E1448">
        <v>3171411000</v>
      </c>
      <c r="F1448">
        <v>1443348000</v>
      </c>
      <c r="G1448">
        <v>382858000</v>
      </c>
      <c r="H1448">
        <v>0</v>
      </c>
      <c r="I1448">
        <v>0</v>
      </c>
      <c r="J1448" t="s">
        <v>12</v>
      </c>
      <c r="K1448" t="s">
        <v>90</v>
      </c>
    </row>
    <row r="1449" spans="1:11" x14ac:dyDescent="0.3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>
        <v>0</v>
      </c>
      <c r="I1449">
        <v>0</v>
      </c>
      <c r="J1449" t="s">
        <v>21</v>
      </c>
      <c r="K1449" t="s">
        <v>505</v>
      </c>
    </row>
    <row r="1450" spans="1:11" x14ac:dyDescent="0.3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>
        <v>0</v>
      </c>
      <c r="I1450">
        <v>0</v>
      </c>
      <c r="J1450" t="s">
        <v>21</v>
      </c>
      <c r="K1450" t="s">
        <v>505</v>
      </c>
    </row>
    <row r="1451" spans="1:11" x14ac:dyDescent="0.3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>
        <v>0</v>
      </c>
      <c r="I1451">
        <v>0</v>
      </c>
      <c r="J1451" t="s">
        <v>21</v>
      </c>
      <c r="K1451" t="s">
        <v>505</v>
      </c>
    </row>
    <row r="1452" spans="1:11" x14ac:dyDescent="0.3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>
        <v>0</v>
      </c>
      <c r="I1452">
        <v>0</v>
      </c>
      <c r="J1452" t="s">
        <v>21</v>
      </c>
      <c r="K1452" t="s">
        <v>505</v>
      </c>
    </row>
    <row r="1453" spans="1:11" x14ac:dyDescent="0.3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>
        <v>0</v>
      </c>
      <c r="J1453" t="s">
        <v>18</v>
      </c>
      <c r="K1453" t="s">
        <v>507</v>
      </c>
    </row>
    <row r="1454" spans="1:11" x14ac:dyDescent="0.3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>
        <v>0</v>
      </c>
      <c r="J1454" t="s">
        <v>18</v>
      </c>
      <c r="K1454" t="s">
        <v>507</v>
      </c>
    </row>
    <row r="1455" spans="1:11" x14ac:dyDescent="0.3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>
        <v>0</v>
      </c>
      <c r="J1455" t="s">
        <v>18</v>
      </c>
      <c r="K1455" t="s">
        <v>507</v>
      </c>
    </row>
    <row r="1456" spans="1:11" x14ac:dyDescent="0.3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>
        <v>0</v>
      </c>
      <c r="J1456" t="s">
        <v>18</v>
      </c>
      <c r="K1456" t="s">
        <v>507</v>
      </c>
    </row>
    <row r="1457" spans="1:11" x14ac:dyDescent="0.3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>
        <v>0</v>
      </c>
      <c r="J1457" t="s">
        <v>18</v>
      </c>
      <c r="K1457" t="s">
        <v>196</v>
      </c>
    </row>
    <row r="1458" spans="1:11" x14ac:dyDescent="0.3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>
        <v>0</v>
      </c>
      <c r="J1458" t="s">
        <v>18</v>
      </c>
      <c r="K1458" t="s">
        <v>196</v>
      </c>
    </row>
    <row r="1459" spans="1:11" x14ac:dyDescent="0.3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>
        <v>0</v>
      </c>
      <c r="J1459" t="s">
        <v>18</v>
      </c>
      <c r="K1459" t="s">
        <v>196</v>
      </c>
    </row>
    <row r="1460" spans="1:11" x14ac:dyDescent="0.3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>
        <v>0</v>
      </c>
      <c r="J1460" t="s">
        <v>18</v>
      </c>
      <c r="K1460" t="s">
        <v>196</v>
      </c>
    </row>
    <row r="1461" spans="1:11" x14ac:dyDescent="0.3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288</v>
      </c>
    </row>
    <row r="1462" spans="1:11" x14ac:dyDescent="0.3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288</v>
      </c>
    </row>
    <row r="1463" spans="1:11" x14ac:dyDescent="0.3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288</v>
      </c>
    </row>
    <row r="1464" spans="1:11" x14ac:dyDescent="0.3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288</v>
      </c>
    </row>
    <row r="1465" spans="1:11" x14ac:dyDescent="0.3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256</v>
      </c>
    </row>
    <row r="1466" spans="1:11" x14ac:dyDescent="0.3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256</v>
      </c>
    </row>
    <row r="1467" spans="1:11" x14ac:dyDescent="0.3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256</v>
      </c>
    </row>
    <row r="1468" spans="1:11" x14ac:dyDescent="0.3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256</v>
      </c>
    </row>
    <row r="1469" spans="1:11" x14ac:dyDescent="0.3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>
        <v>0</v>
      </c>
      <c r="J1469" t="s">
        <v>46</v>
      </c>
      <c r="K1469" t="s">
        <v>47</v>
      </c>
    </row>
    <row r="1470" spans="1:11" x14ac:dyDescent="0.3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>
        <v>0</v>
      </c>
      <c r="J1470" t="s">
        <v>46</v>
      </c>
      <c r="K1470" t="s">
        <v>47</v>
      </c>
    </row>
    <row r="1471" spans="1:11" x14ac:dyDescent="0.3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>
        <v>0</v>
      </c>
      <c r="J1471" t="s">
        <v>46</v>
      </c>
      <c r="K1471" t="s">
        <v>47</v>
      </c>
    </row>
    <row r="1472" spans="1:11" x14ac:dyDescent="0.3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>
        <v>0</v>
      </c>
      <c r="J1472" t="s">
        <v>46</v>
      </c>
      <c r="K1472" t="s">
        <v>47</v>
      </c>
    </row>
    <row r="1473" spans="1:11" x14ac:dyDescent="0.3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>
        <v>0</v>
      </c>
      <c r="I1473">
        <v>0</v>
      </c>
      <c r="J1473" t="s">
        <v>24</v>
      </c>
      <c r="K1473" t="s">
        <v>29</v>
      </c>
    </row>
    <row r="1474" spans="1:11" x14ac:dyDescent="0.3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>
        <v>0</v>
      </c>
      <c r="I1474">
        <v>0</v>
      </c>
      <c r="J1474" t="s">
        <v>24</v>
      </c>
      <c r="K1474" t="s">
        <v>29</v>
      </c>
    </row>
    <row r="1475" spans="1:11" x14ac:dyDescent="0.3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>
        <v>0</v>
      </c>
      <c r="I1475">
        <v>0</v>
      </c>
      <c r="J1475" t="s">
        <v>24</v>
      </c>
      <c r="K1475" t="s">
        <v>29</v>
      </c>
    </row>
    <row r="1476" spans="1:11" x14ac:dyDescent="0.3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>
        <v>0</v>
      </c>
      <c r="I1476">
        <v>0</v>
      </c>
      <c r="J1476" t="s">
        <v>24</v>
      </c>
      <c r="K1476" t="s">
        <v>29</v>
      </c>
    </row>
    <row r="1477" spans="1:11" x14ac:dyDescent="0.3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>
        <v>0</v>
      </c>
      <c r="J1477" t="s">
        <v>18</v>
      </c>
      <c r="K1477" t="s">
        <v>76</v>
      </c>
    </row>
    <row r="1478" spans="1:11" x14ac:dyDescent="0.3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>
        <v>0</v>
      </c>
      <c r="J1478" t="s">
        <v>18</v>
      </c>
      <c r="K1478" t="s">
        <v>76</v>
      </c>
    </row>
    <row r="1479" spans="1:11" x14ac:dyDescent="0.3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>
        <v>0</v>
      </c>
      <c r="J1479" t="s">
        <v>18</v>
      </c>
      <c r="K1479" t="s">
        <v>76</v>
      </c>
    </row>
    <row r="1480" spans="1:11" x14ac:dyDescent="0.3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>
        <v>0</v>
      </c>
      <c r="J1480" t="s">
        <v>18</v>
      </c>
      <c r="K1480" t="s">
        <v>76</v>
      </c>
    </row>
    <row r="1481" spans="1:11" x14ac:dyDescent="0.3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>
        <v>0</v>
      </c>
      <c r="J1481" t="s">
        <v>46</v>
      </c>
      <c r="K1481" t="s">
        <v>49</v>
      </c>
    </row>
    <row r="1482" spans="1:11" x14ac:dyDescent="0.3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>
        <v>0</v>
      </c>
      <c r="J1482" t="s">
        <v>46</v>
      </c>
      <c r="K1482" t="s">
        <v>49</v>
      </c>
    </row>
    <row r="1483" spans="1:11" x14ac:dyDescent="0.3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>
        <v>0</v>
      </c>
      <c r="J1483" t="s">
        <v>46</v>
      </c>
      <c r="K1483" t="s">
        <v>49</v>
      </c>
    </row>
    <row r="1484" spans="1:11" x14ac:dyDescent="0.3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>
        <v>0</v>
      </c>
      <c r="J1484" t="s">
        <v>46</v>
      </c>
      <c r="K1484" t="s">
        <v>49</v>
      </c>
    </row>
    <row r="1485" spans="1:11" x14ac:dyDescent="0.3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>
        <v>0</v>
      </c>
      <c r="J1485" t="s">
        <v>18</v>
      </c>
      <c r="K1485" t="s">
        <v>516</v>
      </c>
    </row>
    <row r="1486" spans="1:11" x14ac:dyDescent="0.3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>
        <v>0</v>
      </c>
      <c r="J1486" t="s">
        <v>18</v>
      </c>
      <c r="K1486" t="s">
        <v>516</v>
      </c>
    </row>
    <row r="1487" spans="1:11" x14ac:dyDescent="0.3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>
        <v>0</v>
      </c>
      <c r="J1487" t="s">
        <v>18</v>
      </c>
      <c r="K1487" t="s">
        <v>516</v>
      </c>
    </row>
    <row r="1488" spans="1:11" x14ac:dyDescent="0.3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>
        <v>0</v>
      </c>
      <c r="J1488" t="s">
        <v>18</v>
      </c>
      <c r="K1488" t="s">
        <v>516</v>
      </c>
    </row>
    <row r="1489" spans="1:11" x14ac:dyDescent="0.3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35</v>
      </c>
      <c r="K1489" t="s">
        <v>123</v>
      </c>
    </row>
    <row r="1490" spans="1:11" x14ac:dyDescent="0.3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35</v>
      </c>
      <c r="K1490" t="s">
        <v>123</v>
      </c>
    </row>
    <row r="1491" spans="1:11" x14ac:dyDescent="0.3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35</v>
      </c>
      <c r="K1491" t="s">
        <v>123</v>
      </c>
    </row>
    <row r="1492" spans="1:11" x14ac:dyDescent="0.3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35</v>
      </c>
      <c r="K1492" t="s">
        <v>123</v>
      </c>
    </row>
    <row r="1493" spans="1:11" x14ac:dyDescent="0.3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>
        <v>0</v>
      </c>
      <c r="J1493" t="s">
        <v>82</v>
      </c>
      <c r="K1493" t="s">
        <v>340</v>
      </c>
    </row>
    <row r="1494" spans="1:11" x14ac:dyDescent="0.3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>
        <v>0</v>
      </c>
      <c r="J1494" t="s">
        <v>82</v>
      </c>
      <c r="K1494" t="s">
        <v>340</v>
      </c>
    </row>
    <row r="1495" spans="1:11" x14ac:dyDescent="0.3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>
        <v>0</v>
      </c>
      <c r="J1495" t="s">
        <v>82</v>
      </c>
      <c r="K1495" t="s">
        <v>340</v>
      </c>
    </row>
    <row r="1496" spans="1:11" x14ac:dyDescent="0.3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>
        <v>0</v>
      </c>
      <c r="J1496" t="s">
        <v>82</v>
      </c>
      <c r="K1496" t="s">
        <v>340</v>
      </c>
    </row>
    <row r="1497" spans="1:11" x14ac:dyDescent="0.3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21</v>
      </c>
      <c r="K1497" t="s">
        <v>56</v>
      </c>
    </row>
    <row r="1498" spans="1:11" x14ac:dyDescent="0.3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21</v>
      </c>
      <c r="K1498" t="s">
        <v>56</v>
      </c>
    </row>
    <row r="1499" spans="1:11" x14ac:dyDescent="0.3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21</v>
      </c>
      <c r="K1499" t="s">
        <v>56</v>
      </c>
    </row>
    <row r="1500" spans="1:11" x14ac:dyDescent="0.3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21</v>
      </c>
      <c r="K1500" t="s">
        <v>56</v>
      </c>
    </row>
    <row r="1501" spans="1:11" x14ac:dyDescent="0.3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>
        <v>0</v>
      </c>
      <c r="I1501">
        <v>0</v>
      </c>
      <c r="J1501" t="s">
        <v>21</v>
      </c>
      <c r="K1501" t="s">
        <v>33</v>
      </c>
    </row>
    <row r="1502" spans="1:11" x14ac:dyDescent="0.3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>
        <v>0</v>
      </c>
      <c r="I1502">
        <v>0</v>
      </c>
      <c r="J1502" t="s">
        <v>21</v>
      </c>
      <c r="K1502" t="s">
        <v>33</v>
      </c>
    </row>
    <row r="1503" spans="1:11" x14ac:dyDescent="0.3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>
        <v>0</v>
      </c>
      <c r="I1503">
        <v>0</v>
      </c>
      <c r="J1503" t="s">
        <v>21</v>
      </c>
      <c r="K1503" t="s">
        <v>33</v>
      </c>
    </row>
    <row r="1504" spans="1:11" x14ac:dyDescent="0.3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>
        <v>0</v>
      </c>
      <c r="I1504">
        <v>0</v>
      </c>
      <c r="J1504" t="s">
        <v>21</v>
      </c>
      <c r="K1504" t="s">
        <v>33</v>
      </c>
    </row>
    <row r="1505" spans="1:11" x14ac:dyDescent="0.3">
      <c r="A1505">
        <v>1566</v>
      </c>
      <c r="B1505" t="s">
        <v>521</v>
      </c>
      <c r="C1505" t="s">
        <v>11</v>
      </c>
      <c r="D1505">
        <v>41272</v>
      </c>
      <c r="E1505">
        <v>12237000000</v>
      </c>
      <c r="F1505">
        <v>10019000000</v>
      </c>
      <c r="G1505">
        <v>1165000000</v>
      </c>
      <c r="H1505">
        <v>0</v>
      </c>
      <c r="I1505">
        <v>0</v>
      </c>
      <c r="J1505" t="s">
        <v>12</v>
      </c>
      <c r="K1505" t="s">
        <v>163</v>
      </c>
    </row>
    <row r="1506" spans="1:11" x14ac:dyDescent="0.3">
      <c r="A1506">
        <v>1567</v>
      </c>
      <c r="B1506" t="s">
        <v>521</v>
      </c>
      <c r="C1506" t="s">
        <v>14</v>
      </c>
      <c r="D1506">
        <v>41636</v>
      </c>
      <c r="E1506">
        <v>12104000000</v>
      </c>
      <c r="F1506">
        <v>10131000000</v>
      </c>
      <c r="G1506">
        <v>1126000000</v>
      </c>
      <c r="H1506">
        <v>0</v>
      </c>
      <c r="I1506">
        <v>0</v>
      </c>
      <c r="J1506" t="s">
        <v>12</v>
      </c>
      <c r="K1506" t="s">
        <v>163</v>
      </c>
    </row>
    <row r="1507" spans="1:11" x14ac:dyDescent="0.3">
      <c r="A1507">
        <v>1568</v>
      </c>
      <c r="B1507" t="s">
        <v>521</v>
      </c>
      <c r="C1507" t="s">
        <v>15</v>
      </c>
      <c r="D1507">
        <v>42007</v>
      </c>
      <c r="E1507">
        <v>13878000000</v>
      </c>
      <c r="F1507">
        <v>11421000000</v>
      </c>
      <c r="G1507">
        <v>1361000000</v>
      </c>
      <c r="H1507">
        <v>0</v>
      </c>
      <c r="I1507">
        <v>0</v>
      </c>
      <c r="J1507" t="s">
        <v>12</v>
      </c>
      <c r="K1507" t="s">
        <v>163</v>
      </c>
    </row>
    <row r="1508" spans="1:11" x14ac:dyDescent="0.3">
      <c r="A1508">
        <v>1569</v>
      </c>
      <c r="B1508" t="s">
        <v>521</v>
      </c>
      <c r="C1508" t="s">
        <v>16</v>
      </c>
      <c r="D1508">
        <v>42371</v>
      </c>
      <c r="E1508">
        <v>13423000000</v>
      </c>
      <c r="F1508">
        <v>10979000000</v>
      </c>
      <c r="G1508">
        <v>1304000000</v>
      </c>
      <c r="H1508">
        <v>0</v>
      </c>
      <c r="I1508">
        <v>0</v>
      </c>
      <c r="J1508" t="s">
        <v>12</v>
      </c>
      <c r="K1508" t="s">
        <v>163</v>
      </c>
    </row>
    <row r="1509" spans="1:11" x14ac:dyDescent="0.3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288</v>
      </c>
    </row>
    <row r="1510" spans="1:11" x14ac:dyDescent="0.3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288</v>
      </c>
    </row>
    <row r="1511" spans="1:11" x14ac:dyDescent="0.3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288</v>
      </c>
    </row>
    <row r="1512" spans="1:11" x14ac:dyDescent="0.3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288</v>
      </c>
    </row>
    <row r="1513" spans="1:11" x14ac:dyDescent="0.3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288</v>
      </c>
    </row>
    <row r="1514" spans="1:11" x14ac:dyDescent="0.3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288</v>
      </c>
    </row>
    <row r="1515" spans="1:11" x14ac:dyDescent="0.3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288</v>
      </c>
    </row>
    <row r="1516" spans="1:11" x14ac:dyDescent="0.3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288</v>
      </c>
    </row>
    <row r="1517" spans="1:11" x14ac:dyDescent="0.3">
      <c r="A1517">
        <v>1578</v>
      </c>
      <c r="B1517" t="s">
        <v>524</v>
      </c>
      <c r="C1517" t="s">
        <v>11</v>
      </c>
      <c r="D1517">
        <v>41274</v>
      </c>
      <c r="E1517">
        <v>37152000000</v>
      </c>
      <c r="F1517">
        <v>17820000000</v>
      </c>
      <c r="G1517">
        <v>16448000000</v>
      </c>
      <c r="H1517">
        <v>0</v>
      </c>
      <c r="I1517">
        <v>0</v>
      </c>
      <c r="J1517" t="s">
        <v>12</v>
      </c>
      <c r="K1517" t="s">
        <v>13</v>
      </c>
    </row>
    <row r="1518" spans="1:11" x14ac:dyDescent="0.3">
      <c r="A1518">
        <v>1579</v>
      </c>
      <c r="B1518" t="s">
        <v>524</v>
      </c>
      <c r="C1518" t="s">
        <v>14</v>
      </c>
      <c r="D1518">
        <v>41639</v>
      </c>
      <c r="E1518">
        <v>38279000000</v>
      </c>
      <c r="F1518">
        <v>17192000000</v>
      </c>
      <c r="G1518">
        <v>17629000000</v>
      </c>
      <c r="H1518">
        <v>0</v>
      </c>
      <c r="I1518">
        <v>0</v>
      </c>
      <c r="J1518" t="s">
        <v>12</v>
      </c>
      <c r="K1518" t="s">
        <v>13</v>
      </c>
    </row>
    <row r="1519" spans="1:11" x14ac:dyDescent="0.3">
      <c r="A1519">
        <v>1580</v>
      </c>
      <c r="B1519" t="s">
        <v>524</v>
      </c>
      <c r="C1519" t="s">
        <v>15</v>
      </c>
      <c r="D1519">
        <v>42004</v>
      </c>
      <c r="E1519">
        <v>38901000000</v>
      </c>
      <c r="F1519">
        <v>16611000000</v>
      </c>
      <c r="G1519">
        <v>17795000000</v>
      </c>
      <c r="H1519">
        <v>0</v>
      </c>
      <c r="I1519">
        <v>0</v>
      </c>
      <c r="J1519" t="s">
        <v>12</v>
      </c>
      <c r="K1519" t="s">
        <v>13</v>
      </c>
    </row>
    <row r="1520" spans="1:11" x14ac:dyDescent="0.3">
      <c r="A1520">
        <v>1581</v>
      </c>
      <c r="B1520" t="s">
        <v>524</v>
      </c>
      <c r="C1520" t="s">
        <v>16</v>
      </c>
      <c r="D1520">
        <v>42369</v>
      </c>
      <c r="E1520">
        <v>37864000000</v>
      </c>
      <c r="F1520">
        <v>12130000000</v>
      </c>
      <c r="G1520">
        <v>18423000000</v>
      </c>
      <c r="H1520">
        <v>0</v>
      </c>
      <c r="I1520">
        <v>0</v>
      </c>
      <c r="J1520" t="s">
        <v>12</v>
      </c>
      <c r="K1520" t="s">
        <v>13</v>
      </c>
    </row>
    <row r="1521" spans="1:11" x14ac:dyDescent="0.3">
      <c r="A1521">
        <v>1582</v>
      </c>
      <c r="B1521" t="s">
        <v>525</v>
      </c>
      <c r="C1521" t="s">
        <v>11</v>
      </c>
      <c r="D1521">
        <v>41274</v>
      </c>
      <c r="E1521">
        <v>716612000</v>
      </c>
      <c r="F1521">
        <v>245316000</v>
      </c>
      <c r="G1521">
        <v>58005000</v>
      </c>
      <c r="H1521">
        <v>0</v>
      </c>
      <c r="I1521">
        <v>0</v>
      </c>
      <c r="J1521" t="s">
        <v>51</v>
      </c>
      <c r="K1521" t="s">
        <v>233</v>
      </c>
    </row>
    <row r="1522" spans="1:11" x14ac:dyDescent="0.3">
      <c r="A1522">
        <v>1583</v>
      </c>
      <c r="B1522" t="s">
        <v>525</v>
      </c>
      <c r="C1522" t="s">
        <v>14</v>
      </c>
      <c r="D1522">
        <v>41639</v>
      </c>
      <c r="E1522">
        <v>758926000</v>
      </c>
      <c r="F1522">
        <v>258612000</v>
      </c>
      <c r="G1522">
        <v>37121000</v>
      </c>
      <c r="H1522">
        <v>0</v>
      </c>
      <c r="I1522">
        <v>0</v>
      </c>
      <c r="J1522" t="s">
        <v>51</v>
      </c>
      <c r="K1522" t="s">
        <v>233</v>
      </c>
    </row>
    <row r="1523" spans="1:11" x14ac:dyDescent="0.3">
      <c r="A1523">
        <v>1584</v>
      </c>
      <c r="B1523" t="s">
        <v>525</v>
      </c>
      <c r="C1523" t="s">
        <v>15</v>
      </c>
      <c r="D1523">
        <v>42004</v>
      </c>
      <c r="E1523">
        <v>818046000</v>
      </c>
      <c r="F1523">
        <v>270741000</v>
      </c>
      <c r="G1523">
        <v>56612000</v>
      </c>
      <c r="H1523">
        <v>0</v>
      </c>
      <c r="I1523">
        <v>0</v>
      </c>
      <c r="J1523" t="s">
        <v>51</v>
      </c>
      <c r="K1523" t="s">
        <v>233</v>
      </c>
    </row>
    <row r="1524" spans="1:11" x14ac:dyDescent="0.3">
      <c r="A1524">
        <v>1585</v>
      </c>
      <c r="B1524" t="s">
        <v>525</v>
      </c>
      <c r="C1524" t="s">
        <v>16</v>
      </c>
      <c r="D1524">
        <v>42369</v>
      </c>
      <c r="E1524">
        <v>894638000</v>
      </c>
      <c r="F1524">
        <v>282037000</v>
      </c>
      <c r="G1524">
        <v>71733000</v>
      </c>
      <c r="H1524">
        <v>0</v>
      </c>
      <c r="I1524">
        <v>0</v>
      </c>
      <c r="J1524" t="s">
        <v>51</v>
      </c>
      <c r="K1524" t="s">
        <v>233</v>
      </c>
    </row>
    <row r="1525" spans="1:11" x14ac:dyDescent="0.3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78</v>
      </c>
    </row>
    <row r="1526" spans="1:11" x14ac:dyDescent="0.3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78</v>
      </c>
    </row>
    <row r="1527" spans="1:11" x14ac:dyDescent="0.3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78</v>
      </c>
    </row>
    <row r="1528" spans="1:11" x14ac:dyDescent="0.3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78</v>
      </c>
    </row>
    <row r="1529" spans="1:11" x14ac:dyDescent="0.3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>
        <v>0</v>
      </c>
      <c r="J1529" t="s">
        <v>24</v>
      </c>
      <c r="K1529" t="s">
        <v>80</v>
      </c>
    </row>
    <row r="1530" spans="1:11" x14ac:dyDescent="0.3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>
        <v>0</v>
      </c>
      <c r="J1530" t="s">
        <v>24</v>
      </c>
      <c r="K1530" t="s">
        <v>80</v>
      </c>
    </row>
    <row r="1531" spans="1:11" x14ac:dyDescent="0.3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>
        <v>0</v>
      </c>
      <c r="J1531" t="s">
        <v>24</v>
      </c>
      <c r="K1531" t="s">
        <v>80</v>
      </c>
    </row>
    <row r="1532" spans="1:11" x14ac:dyDescent="0.3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>
        <v>0</v>
      </c>
      <c r="J1532" t="s">
        <v>24</v>
      </c>
      <c r="K1532" t="s">
        <v>80</v>
      </c>
    </row>
    <row r="1533" spans="1:11" x14ac:dyDescent="0.3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>
        <v>0</v>
      </c>
      <c r="J1533" t="s">
        <v>46</v>
      </c>
      <c r="K1533" t="s">
        <v>378</v>
      </c>
    </row>
    <row r="1534" spans="1:11" x14ac:dyDescent="0.3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>
        <v>0</v>
      </c>
      <c r="J1534" t="s">
        <v>46</v>
      </c>
      <c r="K1534" t="s">
        <v>378</v>
      </c>
    </row>
    <row r="1535" spans="1:11" x14ac:dyDescent="0.3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>
        <v>0</v>
      </c>
      <c r="J1535" t="s">
        <v>46</v>
      </c>
      <c r="K1535" t="s">
        <v>378</v>
      </c>
    </row>
    <row r="1536" spans="1:11" x14ac:dyDescent="0.3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>
        <v>0</v>
      </c>
      <c r="J1536" t="s">
        <v>46</v>
      </c>
      <c r="K1536" t="s">
        <v>378</v>
      </c>
    </row>
    <row r="1537" spans="1:11" x14ac:dyDescent="0.3">
      <c r="A1537">
        <v>1602</v>
      </c>
      <c r="B1537" t="s">
        <v>529</v>
      </c>
      <c r="C1537" t="s">
        <v>11</v>
      </c>
      <c r="D1537">
        <v>41639</v>
      </c>
      <c r="E1537">
        <v>21963000000</v>
      </c>
      <c r="F1537">
        <v>5849000000</v>
      </c>
      <c r="G1537">
        <v>6891000000</v>
      </c>
      <c r="H1537">
        <v>0</v>
      </c>
      <c r="I1537">
        <v>0</v>
      </c>
      <c r="J1537" t="s">
        <v>12</v>
      </c>
      <c r="K1537" t="s">
        <v>177</v>
      </c>
    </row>
    <row r="1538" spans="1:11" x14ac:dyDescent="0.3">
      <c r="A1538">
        <v>1603</v>
      </c>
      <c r="B1538" t="s">
        <v>529</v>
      </c>
      <c r="C1538" t="s">
        <v>14</v>
      </c>
      <c r="D1538">
        <v>42004</v>
      </c>
      <c r="E1538">
        <v>23988000000</v>
      </c>
      <c r="F1538">
        <v>6097000000</v>
      </c>
      <c r="G1538">
        <v>7234000000</v>
      </c>
      <c r="H1538">
        <v>0</v>
      </c>
      <c r="I1538">
        <v>0</v>
      </c>
      <c r="J1538" t="s">
        <v>12</v>
      </c>
      <c r="K1538" t="s">
        <v>177</v>
      </c>
    </row>
    <row r="1539" spans="1:11" x14ac:dyDescent="0.3">
      <c r="A1539">
        <v>1604</v>
      </c>
      <c r="B1539" t="s">
        <v>529</v>
      </c>
      <c r="C1539" t="s">
        <v>15</v>
      </c>
      <c r="D1539">
        <v>42369</v>
      </c>
      <c r="E1539">
        <v>21813000000</v>
      </c>
      <c r="F1539">
        <v>4434000000</v>
      </c>
      <c r="G1539">
        <v>7315000000</v>
      </c>
      <c r="H1539">
        <v>0</v>
      </c>
      <c r="I1539">
        <v>0</v>
      </c>
      <c r="J1539" t="s">
        <v>12</v>
      </c>
      <c r="K1539" t="s">
        <v>177</v>
      </c>
    </row>
    <row r="1540" spans="1:11" x14ac:dyDescent="0.3">
      <c r="A1540">
        <v>1605</v>
      </c>
      <c r="B1540" t="s">
        <v>529</v>
      </c>
      <c r="C1540" t="s">
        <v>16</v>
      </c>
      <c r="D1540">
        <v>42735</v>
      </c>
      <c r="E1540">
        <v>19941000000</v>
      </c>
      <c r="F1540">
        <v>3747000000</v>
      </c>
      <c r="G1540">
        <v>6884000000</v>
      </c>
      <c r="H1540">
        <v>0</v>
      </c>
      <c r="I1540">
        <v>0</v>
      </c>
      <c r="J1540" t="s">
        <v>12</v>
      </c>
      <c r="K1540" t="s">
        <v>177</v>
      </c>
    </row>
    <row r="1541" spans="1:11" x14ac:dyDescent="0.3">
      <c r="A1541">
        <v>1606</v>
      </c>
      <c r="B1541" t="s">
        <v>530</v>
      </c>
      <c r="C1541" t="s">
        <v>11</v>
      </c>
      <c r="D1541">
        <v>41274</v>
      </c>
      <c r="E1541">
        <v>54127000000</v>
      </c>
      <c r="F1541">
        <v>13574000000</v>
      </c>
      <c r="G1541">
        <v>37352000000</v>
      </c>
      <c r="H1541">
        <v>0</v>
      </c>
      <c r="I1541">
        <v>0</v>
      </c>
      <c r="J1541" t="s">
        <v>12</v>
      </c>
      <c r="K1541" t="s">
        <v>145</v>
      </c>
    </row>
    <row r="1542" spans="1:11" x14ac:dyDescent="0.3">
      <c r="A1542">
        <v>1607</v>
      </c>
      <c r="B1542" t="s">
        <v>530</v>
      </c>
      <c r="C1542" t="s">
        <v>14</v>
      </c>
      <c r="D1542">
        <v>41639</v>
      </c>
      <c r="E1542">
        <v>55438000000</v>
      </c>
      <c r="F1542">
        <v>13703000000</v>
      </c>
      <c r="G1542">
        <v>32834000000</v>
      </c>
      <c r="H1542">
        <v>0</v>
      </c>
      <c r="I1542">
        <v>0</v>
      </c>
      <c r="J1542" t="s">
        <v>12</v>
      </c>
      <c r="K1542" t="s">
        <v>145</v>
      </c>
    </row>
    <row r="1543" spans="1:11" x14ac:dyDescent="0.3">
      <c r="A1543">
        <v>1608</v>
      </c>
      <c r="B1543" t="s">
        <v>530</v>
      </c>
      <c r="C1543" t="s">
        <v>15</v>
      </c>
      <c r="D1543">
        <v>42004</v>
      </c>
      <c r="E1543">
        <v>58232000000</v>
      </c>
      <c r="F1543">
        <v>14758000000</v>
      </c>
      <c r="G1543">
        <v>36583000000</v>
      </c>
      <c r="H1543">
        <v>0</v>
      </c>
      <c r="I1543">
        <v>0</v>
      </c>
      <c r="J1543" t="s">
        <v>12</v>
      </c>
      <c r="K1543" t="s">
        <v>145</v>
      </c>
    </row>
    <row r="1544" spans="1:11" x14ac:dyDescent="0.3">
      <c r="A1544">
        <v>1609</v>
      </c>
      <c r="B1544" t="s">
        <v>530</v>
      </c>
      <c r="C1544" t="s">
        <v>16</v>
      </c>
      <c r="D1544">
        <v>42369</v>
      </c>
      <c r="E1544">
        <v>58363000000</v>
      </c>
      <c r="F1544">
        <v>12947000000</v>
      </c>
      <c r="G1544">
        <v>35664000000</v>
      </c>
      <c r="H1544">
        <v>0</v>
      </c>
      <c r="I1544">
        <v>0</v>
      </c>
      <c r="J1544" t="s">
        <v>12</v>
      </c>
      <c r="K1544" t="s">
        <v>145</v>
      </c>
    </row>
    <row r="1545" spans="1:11" x14ac:dyDescent="0.3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256</v>
      </c>
    </row>
    <row r="1546" spans="1:11" x14ac:dyDescent="0.3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256</v>
      </c>
    </row>
    <row r="1547" spans="1:11" x14ac:dyDescent="0.3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256</v>
      </c>
    </row>
    <row r="1548" spans="1:11" x14ac:dyDescent="0.3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256</v>
      </c>
    </row>
    <row r="1549" spans="1:11" x14ac:dyDescent="0.3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>
        <v>0</v>
      </c>
      <c r="I1549">
        <v>0</v>
      </c>
      <c r="J1549" t="s">
        <v>46</v>
      </c>
      <c r="K1549" t="s">
        <v>104</v>
      </c>
    </row>
    <row r="1550" spans="1:11" x14ac:dyDescent="0.3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>
        <v>0</v>
      </c>
      <c r="I1550">
        <v>0</v>
      </c>
      <c r="J1550" t="s">
        <v>46</v>
      </c>
      <c r="K1550" t="s">
        <v>104</v>
      </c>
    </row>
    <row r="1551" spans="1:11" x14ac:dyDescent="0.3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>
        <v>0</v>
      </c>
      <c r="I1551">
        <v>0</v>
      </c>
      <c r="J1551" t="s">
        <v>46</v>
      </c>
      <c r="K1551" t="s">
        <v>104</v>
      </c>
    </row>
    <row r="1552" spans="1:11" x14ac:dyDescent="0.3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>
        <v>0</v>
      </c>
      <c r="I1552">
        <v>0</v>
      </c>
      <c r="J1552" t="s">
        <v>46</v>
      </c>
      <c r="K1552" t="s">
        <v>104</v>
      </c>
    </row>
    <row r="1553" spans="1:11" x14ac:dyDescent="0.3">
      <c r="A1553">
        <v>1618</v>
      </c>
      <c r="B1553" t="s">
        <v>533</v>
      </c>
      <c r="C1553" t="s">
        <v>11</v>
      </c>
      <c r="D1553">
        <v>41639</v>
      </c>
      <c r="E1553">
        <v>56600000000</v>
      </c>
      <c r="F1553">
        <v>40468000000</v>
      </c>
      <c r="G1553">
        <v>5241000000</v>
      </c>
      <c r="H1553">
        <v>0</v>
      </c>
      <c r="I1553">
        <v>0</v>
      </c>
      <c r="J1553" t="s">
        <v>12</v>
      </c>
      <c r="K1553" t="s">
        <v>163</v>
      </c>
    </row>
    <row r="1554" spans="1:11" x14ac:dyDescent="0.3">
      <c r="A1554">
        <v>1619</v>
      </c>
      <c r="B1554" t="s">
        <v>533</v>
      </c>
      <c r="C1554" t="s">
        <v>14</v>
      </c>
      <c r="D1554">
        <v>42004</v>
      </c>
      <c r="E1554">
        <v>57900000000</v>
      </c>
      <c r="F1554">
        <v>40898000000</v>
      </c>
      <c r="G1554">
        <v>4934000000</v>
      </c>
      <c r="H1554">
        <v>0</v>
      </c>
      <c r="I1554">
        <v>0</v>
      </c>
      <c r="J1554" t="s">
        <v>12</v>
      </c>
      <c r="K1554" t="s">
        <v>163</v>
      </c>
    </row>
    <row r="1555" spans="1:11" x14ac:dyDescent="0.3">
      <c r="A1555">
        <v>1620</v>
      </c>
      <c r="B1555" t="s">
        <v>533</v>
      </c>
      <c r="C1555" t="s">
        <v>15</v>
      </c>
      <c r="D1555">
        <v>42369</v>
      </c>
      <c r="E1555">
        <v>56098000000</v>
      </c>
      <c r="F1555">
        <v>40431000000</v>
      </c>
      <c r="G1555">
        <v>6097000000</v>
      </c>
      <c r="H1555">
        <v>0</v>
      </c>
      <c r="I1555">
        <v>0</v>
      </c>
      <c r="J1555" t="s">
        <v>12</v>
      </c>
      <c r="K1555" t="s">
        <v>163</v>
      </c>
    </row>
    <row r="1556" spans="1:11" x14ac:dyDescent="0.3">
      <c r="A1556">
        <v>1621</v>
      </c>
      <c r="B1556" t="s">
        <v>533</v>
      </c>
      <c r="C1556" t="s">
        <v>16</v>
      </c>
      <c r="D1556">
        <v>42735</v>
      </c>
      <c r="E1556">
        <v>57244000000</v>
      </c>
      <c r="F1556">
        <v>41460000000</v>
      </c>
      <c r="G1556">
        <v>5275000000</v>
      </c>
      <c r="H1556">
        <v>0</v>
      </c>
      <c r="I1556">
        <v>0</v>
      </c>
      <c r="J1556" t="s">
        <v>12</v>
      </c>
      <c r="K1556" t="s">
        <v>163</v>
      </c>
    </row>
    <row r="1557" spans="1:11" x14ac:dyDescent="0.3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>
        <v>0</v>
      </c>
      <c r="J1557" t="s">
        <v>21</v>
      </c>
      <c r="K1557" t="s">
        <v>56</v>
      </c>
    </row>
    <row r="1558" spans="1:11" x14ac:dyDescent="0.3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>
        <v>0</v>
      </c>
      <c r="J1558" t="s">
        <v>21</v>
      </c>
      <c r="K1558" t="s">
        <v>56</v>
      </c>
    </row>
    <row r="1559" spans="1:11" x14ac:dyDescent="0.3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>
        <v>0</v>
      </c>
      <c r="J1559" t="s">
        <v>21</v>
      </c>
      <c r="K1559" t="s">
        <v>56</v>
      </c>
    </row>
    <row r="1560" spans="1:11" x14ac:dyDescent="0.3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>
        <v>0</v>
      </c>
      <c r="J1560" t="s">
        <v>21</v>
      </c>
      <c r="K1560" t="s">
        <v>56</v>
      </c>
    </row>
    <row r="1561" spans="1:11" x14ac:dyDescent="0.3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>
        <v>0</v>
      </c>
      <c r="I1561">
        <v>0</v>
      </c>
      <c r="J1561" t="s">
        <v>24</v>
      </c>
      <c r="K1561" t="s">
        <v>29</v>
      </c>
    </row>
    <row r="1562" spans="1:11" x14ac:dyDescent="0.3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>
        <v>0</v>
      </c>
      <c r="I1562">
        <v>0</v>
      </c>
      <c r="J1562" t="s">
        <v>24</v>
      </c>
      <c r="K1562" t="s">
        <v>29</v>
      </c>
    </row>
    <row r="1563" spans="1:11" x14ac:dyDescent="0.3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>
        <v>0</v>
      </c>
      <c r="I1563">
        <v>0</v>
      </c>
      <c r="J1563" t="s">
        <v>24</v>
      </c>
      <c r="K1563" t="s">
        <v>29</v>
      </c>
    </row>
    <row r="1564" spans="1:11" x14ac:dyDescent="0.3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>
        <v>0</v>
      </c>
      <c r="I1564">
        <v>0</v>
      </c>
      <c r="J1564" t="s">
        <v>24</v>
      </c>
      <c r="K1564" t="s">
        <v>29</v>
      </c>
    </row>
    <row r="1565" spans="1:11" x14ac:dyDescent="0.3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288</v>
      </c>
    </row>
    <row r="1566" spans="1:11" x14ac:dyDescent="0.3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288</v>
      </c>
    </row>
    <row r="1567" spans="1:11" x14ac:dyDescent="0.3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288</v>
      </c>
    </row>
    <row r="1568" spans="1:11" x14ac:dyDescent="0.3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288</v>
      </c>
    </row>
    <row r="1569" spans="1:11" x14ac:dyDescent="0.3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>
        <v>0</v>
      </c>
      <c r="J1569" t="s">
        <v>18</v>
      </c>
      <c r="K1569" t="s">
        <v>203</v>
      </c>
    </row>
    <row r="1570" spans="1:11" x14ac:dyDescent="0.3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>
        <v>0</v>
      </c>
      <c r="J1570" t="s">
        <v>18</v>
      </c>
      <c r="K1570" t="s">
        <v>203</v>
      </c>
    </row>
    <row r="1571" spans="1:11" x14ac:dyDescent="0.3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>
        <v>0</v>
      </c>
      <c r="J1571" t="s">
        <v>18</v>
      </c>
      <c r="K1571" t="s">
        <v>203</v>
      </c>
    </row>
    <row r="1572" spans="1:11" x14ac:dyDescent="0.3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>
        <v>0</v>
      </c>
      <c r="J1572" t="s">
        <v>18</v>
      </c>
      <c r="K1572" t="s">
        <v>203</v>
      </c>
    </row>
    <row r="1573" spans="1:11" x14ac:dyDescent="0.3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>
        <v>0</v>
      </c>
      <c r="J1573" t="s">
        <v>82</v>
      </c>
      <c r="K1573" t="s">
        <v>340</v>
      </c>
    </row>
    <row r="1574" spans="1:11" x14ac:dyDescent="0.3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>
        <v>0</v>
      </c>
      <c r="J1574" t="s">
        <v>82</v>
      </c>
      <c r="K1574" t="s">
        <v>340</v>
      </c>
    </row>
    <row r="1575" spans="1:11" x14ac:dyDescent="0.3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>
        <v>0</v>
      </c>
      <c r="J1575" t="s">
        <v>82</v>
      </c>
      <c r="K1575" t="s">
        <v>340</v>
      </c>
    </row>
    <row r="1576" spans="1:11" x14ac:dyDescent="0.3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>
        <v>0</v>
      </c>
      <c r="J1576" t="s">
        <v>82</v>
      </c>
      <c r="K1576" t="s">
        <v>340</v>
      </c>
    </row>
    <row r="1577" spans="1:11" x14ac:dyDescent="0.3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58</v>
      </c>
      <c r="K1577" t="s">
        <v>386</v>
      </c>
    </row>
    <row r="1578" spans="1:11" x14ac:dyDescent="0.3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58</v>
      </c>
      <c r="K1578" t="s">
        <v>386</v>
      </c>
    </row>
    <row r="1579" spans="1:11" x14ac:dyDescent="0.3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58</v>
      </c>
      <c r="K1579" t="s">
        <v>386</v>
      </c>
    </row>
    <row r="1580" spans="1:11" x14ac:dyDescent="0.3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58</v>
      </c>
      <c r="K1580" t="s">
        <v>386</v>
      </c>
    </row>
    <row r="1581" spans="1:11" x14ac:dyDescent="0.3">
      <c r="A1581">
        <v>1646</v>
      </c>
      <c r="B1581" t="s">
        <v>540</v>
      </c>
      <c r="C1581" t="s">
        <v>11</v>
      </c>
      <c r="D1581">
        <v>41639</v>
      </c>
      <c r="E1581">
        <v>2299176000</v>
      </c>
      <c r="F1581">
        <v>928565000</v>
      </c>
      <c r="G1581">
        <v>177366000</v>
      </c>
      <c r="H1581">
        <v>0</v>
      </c>
      <c r="I1581">
        <v>0</v>
      </c>
      <c r="J1581" t="s">
        <v>51</v>
      </c>
      <c r="K1581" t="s">
        <v>52</v>
      </c>
    </row>
    <row r="1582" spans="1:11" x14ac:dyDescent="0.3">
      <c r="A1582">
        <v>1647</v>
      </c>
      <c r="B1582" t="s">
        <v>540</v>
      </c>
      <c r="C1582" t="s">
        <v>14</v>
      </c>
      <c r="D1582">
        <v>42004</v>
      </c>
      <c r="E1582">
        <v>2312512000</v>
      </c>
      <c r="F1582">
        <v>953611000</v>
      </c>
      <c r="G1582">
        <v>169270000</v>
      </c>
      <c r="H1582">
        <v>0</v>
      </c>
      <c r="I1582">
        <v>0</v>
      </c>
      <c r="J1582" t="s">
        <v>51</v>
      </c>
      <c r="K1582" t="s">
        <v>52</v>
      </c>
    </row>
    <row r="1583" spans="1:11" x14ac:dyDescent="0.3">
      <c r="A1583">
        <v>1648</v>
      </c>
      <c r="B1583" t="s">
        <v>540</v>
      </c>
      <c r="C1583" t="s">
        <v>15</v>
      </c>
      <c r="D1583">
        <v>42369</v>
      </c>
      <c r="E1583">
        <v>2502267000</v>
      </c>
      <c r="F1583">
        <v>1011249000</v>
      </c>
      <c r="G1583">
        <v>175307000</v>
      </c>
      <c r="H1583">
        <v>0</v>
      </c>
      <c r="I1583">
        <v>0</v>
      </c>
      <c r="J1583" t="s">
        <v>51</v>
      </c>
      <c r="K1583" t="s">
        <v>52</v>
      </c>
    </row>
    <row r="1584" spans="1:11" x14ac:dyDescent="0.3">
      <c r="A1584">
        <v>1649</v>
      </c>
      <c r="B1584" t="s">
        <v>540</v>
      </c>
      <c r="C1584" t="s">
        <v>16</v>
      </c>
      <c r="D1584">
        <v>42735</v>
      </c>
      <c r="E1584">
        <v>2506202000</v>
      </c>
      <c r="F1584">
        <v>1024336000</v>
      </c>
      <c r="G1584">
        <v>179279000</v>
      </c>
      <c r="H1584">
        <v>0</v>
      </c>
      <c r="I1584">
        <v>0</v>
      </c>
      <c r="J1584" t="s">
        <v>51</v>
      </c>
      <c r="K1584" t="s">
        <v>52</v>
      </c>
    </row>
    <row r="1585" spans="1:11" x14ac:dyDescent="0.3">
      <c r="A1585">
        <v>1650</v>
      </c>
      <c r="B1585" t="s">
        <v>541</v>
      </c>
      <c r="C1585" t="s">
        <v>11</v>
      </c>
      <c r="D1585">
        <v>41274</v>
      </c>
      <c r="E1585">
        <v>1407848000</v>
      </c>
      <c r="F1585">
        <v>516708000</v>
      </c>
      <c r="G1585">
        <v>220068000</v>
      </c>
      <c r="H1585">
        <v>0</v>
      </c>
      <c r="I1585">
        <v>0</v>
      </c>
      <c r="J1585" t="s">
        <v>12</v>
      </c>
      <c r="K1585" t="s">
        <v>210</v>
      </c>
    </row>
    <row r="1586" spans="1:11" x14ac:dyDescent="0.3">
      <c r="A1586">
        <v>1651</v>
      </c>
      <c r="B1586" t="s">
        <v>541</v>
      </c>
      <c r="C1586" t="s">
        <v>14</v>
      </c>
      <c r="D1586">
        <v>41639</v>
      </c>
      <c r="E1586">
        <v>1595703000</v>
      </c>
      <c r="F1586">
        <v>622523000</v>
      </c>
      <c r="G1586">
        <v>228982000</v>
      </c>
      <c r="H1586">
        <v>0</v>
      </c>
      <c r="I1586">
        <v>0</v>
      </c>
      <c r="J1586" t="s">
        <v>12</v>
      </c>
      <c r="K1586" t="s">
        <v>210</v>
      </c>
    </row>
    <row r="1587" spans="1:11" x14ac:dyDescent="0.3">
      <c r="A1587">
        <v>1652</v>
      </c>
      <c r="B1587" t="s">
        <v>541</v>
      </c>
      <c r="C1587" t="s">
        <v>15</v>
      </c>
      <c r="D1587">
        <v>42004</v>
      </c>
      <c r="E1587">
        <v>1746726000</v>
      </c>
      <c r="F1587">
        <v>716598000</v>
      </c>
      <c r="G1587">
        <v>227306000</v>
      </c>
      <c r="H1587">
        <v>0</v>
      </c>
      <c r="I1587">
        <v>0</v>
      </c>
      <c r="J1587" t="s">
        <v>12</v>
      </c>
      <c r="K1587" t="s">
        <v>210</v>
      </c>
    </row>
    <row r="1588" spans="1:11" x14ac:dyDescent="0.3">
      <c r="A1588">
        <v>1653</v>
      </c>
      <c r="B1588" t="s">
        <v>541</v>
      </c>
      <c r="C1588" t="s">
        <v>16</v>
      </c>
      <c r="D1588">
        <v>42369</v>
      </c>
      <c r="E1588">
        <v>2068010000</v>
      </c>
      <c r="F1588">
        <v>803274000</v>
      </c>
      <c r="G1588">
        <v>312690000</v>
      </c>
      <c r="H1588">
        <v>0</v>
      </c>
      <c r="I1588">
        <v>0</v>
      </c>
      <c r="J1588" t="s">
        <v>12</v>
      </c>
      <c r="K1588" t="s">
        <v>210</v>
      </c>
    </row>
    <row r="1589" spans="1:11" x14ac:dyDescent="0.3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>
        <v>0</v>
      </c>
      <c r="I1589">
        <v>0</v>
      </c>
      <c r="J1589" t="s">
        <v>21</v>
      </c>
      <c r="K1589" t="s">
        <v>56</v>
      </c>
    </row>
    <row r="1590" spans="1:11" x14ac:dyDescent="0.3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>
        <v>0</v>
      </c>
      <c r="I1590">
        <v>0</v>
      </c>
      <c r="J1590" t="s">
        <v>21</v>
      </c>
      <c r="K1590" t="s">
        <v>56</v>
      </c>
    </row>
    <row r="1591" spans="1:11" x14ac:dyDescent="0.3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>
        <v>0</v>
      </c>
      <c r="I1591">
        <v>0</v>
      </c>
      <c r="J1591" t="s">
        <v>21</v>
      </c>
      <c r="K1591" t="s">
        <v>56</v>
      </c>
    </row>
    <row r="1592" spans="1:11" x14ac:dyDescent="0.3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>
        <v>0</v>
      </c>
      <c r="I1592">
        <v>0</v>
      </c>
      <c r="J1592" t="s">
        <v>21</v>
      </c>
      <c r="K1592" t="s">
        <v>56</v>
      </c>
    </row>
    <row r="1593" spans="1:11" x14ac:dyDescent="0.3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>
        <v>0</v>
      </c>
      <c r="I1593">
        <v>0</v>
      </c>
      <c r="J1593" t="s">
        <v>24</v>
      </c>
      <c r="K1593" t="s">
        <v>65</v>
      </c>
    </row>
    <row r="1594" spans="1:11" x14ac:dyDescent="0.3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>
        <v>0</v>
      </c>
      <c r="I1594">
        <v>0</v>
      </c>
      <c r="J1594" t="s">
        <v>24</v>
      </c>
      <c r="K1594" t="s">
        <v>65</v>
      </c>
    </row>
    <row r="1595" spans="1:11" x14ac:dyDescent="0.3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>
        <v>0</v>
      </c>
      <c r="I1595">
        <v>0</v>
      </c>
      <c r="J1595" t="s">
        <v>24</v>
      </c>
      <c r="K1595" t="s">
        <v>65</v>
      </c>
    </row>
    <row r="1596" spans="1:11" x14ac:dyDescent="0.3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>
        <v>0</v>
      </c>
      <c r="I1596">
        <v>0</v>
      </c>
      <c r="J1596" t="s">
        <v>24</v>
      </c>
      <c r="K1596" t="s">
        <v>65</v>
      </c>
    </row>
    <row r="1597" spans="1:11" x14ac:dyDescent="0.3">
      <c r="A1597">
        <v>1662</v>
      </c>
      <c r="B1597" t="s">
        <v>544</v>
      </c>
      <c r="C1597" t="s">
        <v>11</v>
      </c>
      <c r="D1597">
        <v>41639</v>
      </c>
      <c r="E1597">
        <v>2514595000</v>
      </c>
      <c r="F1597">
        <v>1118240000</v>
      </c>
      <c r="G1597">
        <v>132447000</v>
      </c>
      <c r="H1597">
        <v>0</v>
      </c>
      <c r="I1597">
        <v>0</v>
      </c>
      <c r="J1597" t="s">
        <v>51</v>
      </c>
      <c r="K1597" t="s">
        <v>52</v>
      </c>
    </row>
    <row r="1598" spans="1:11" x14ac:dyDescent="0.3">
      <c r="A1598">
        <v>1663</v>
      </c>
      <c r="B1598" t="s">
        <v>544</v>
      </c>
      <c r="C1598" t="s">
        <v>14</v>
      </c>
      <c r="D1598">
        <v>42004</v>
      </c>
      <c r="E1598">
        <v>2772550000</v>
      </c>
      <c r="F1598">
        <v>1212480000</v>
      </c>
      <c r="G1598">
        <v>147481000</v>
      </c>
      <c r="H1598">
        <v>0</v>
      </c>
      <c r="I1598">
        <v>0</v>
      </c>
      <c r="J1598" t="s">
        <v>51</v>
      </c>
      <c r="K1598" t="s">
        <v>52</v>
      </c>
    </row>
    <row r="1599" spans="1:11" x14ac:dyDescent="0.3">
      <c r="A1599">
        <v>1664</v>
      </c>
      <c r="B1599" t="s">
        <v>544</v>
      </c>
      <c r="C1599" t="s">
        <v>15</v>
      </c>
      <c r="D1599">
        <v>42369</v>
      </c>
      <c r="E1599">
        <v>3285346000</v>
      </c>
      <c r="F1599">
        <v>1410205000</v>
      </c>
      <c r="G1599">
        <v>145992000</v>
      </c>
      <c r="H1599">
        <v>0</v>
      </c>
      <c r="I1599">
        <v>0</v>
      </c>
      <c r="J1599" t="s">
        <v>51</v>
      </c>
      <c r="K1599" t="s">
        <v>52</v>
      </c>
    </row>
    <row r="1600" spans="1:11" x14ac:dyDescent="0.3">
      <c r="A1600">
        <v>1665</v>
      </c>
      <c r="B1600" t="s">
        <v>544</v>
      </c>
      <c r="C1600" t="s">
        <v>16</v>
      </c>
      <c r="D1600">
        <v>42735</v>
      </c>
      <c r="E1600">
        <v>3442646000</v>
      </c>
      <c r="F1600">
        <v>1442073000</v>
      </c>
      <c r="G1600">
        <v>136863000</v>
      </c>
      <c r="H1600">
        <v>0</v>
      </c>
      <c r="I1600">
        <v>0</v>
      </c>
      <c r="J1600" t="s">
        <v>51</v>
      </c>
      <c r="K1600" t="s">
        <v>52</v>
      </c>
    </row>
    <row r="1601" spans="1:11" x14ac:dyDescent="0.3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>
        <v>0</v>
      </c>
      <c r="J1601" t="s">
        <v>181</v>
      </c>
      <c r="K1601" t="s">
        <v>182</v>
      </c>
    </row>
    <row r="1602" spans="1:11" x14ac:dyDescent="0.3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>
        <v>0</v>
      </c>
      <c r="J1602" t="s">
        <v>181</v>
      </c>
      <c r="K1602" t="s">
        <v>182</v>
      </c>
    </row>
    <row r="1603" spans="1:11" x14ac:dyDescent="0.3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>
        <v>0</v>
      </c>
      <c r="J1603" t="s">
        <v>181</v>
      </c>
      <c r="K1603" t="s">
        <v>182</v>
      </c>
    </row>
    <row r="1604" spans="1:11" x14ac:dyDescent="0.3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>
        <v>0</v>
      </c>
      <c r="J1604" t="s">
        <v>181</v>
      </c>
      <c r="K1604" t="s">
        <v>182</v>
      </c>
    </row>
    <row r="1605" spans="1:11" x14ac:dyDescent="0.3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>
        <v>0</v>
      </c>
      <c r="I1605">
        <v>0</v>
      </c>
      <c r="J1605" t="s">
        <v>24</v>
      </c>
      <c r="K1605" t="s">
        <v>27</v>
      </c>
    </row>
    <row r="1606" spans="1:11" x14ac:dyDescent="0.3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>
        <v>0</v>
      </c>
      <c r="I1606">
        <v>0</v>
      </c>
      <c r="J1606" t="s">
        <v>24</v>
      </c>
      <c r="K1606" t="s">
        <v>27</v>
      </c>
    </row>
    <row r="1607" spans="1:11" x14ac:dyDescent="0.3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>
        <v>0</v>
      </c>
      <c r="I1607">
        <v>0</v>
      </c>
      <c r="J1607" t="s">
        <v>24</v>
      </c>
      <c r="K1607" t="s">
        <v>27</v>
      </c>
    </row>
    <row r="1608" spans="1:11" x14ac:dyDescent="0.3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>
        <v>0</v>
      </c>
      <c r="I1608">
        <v>0</v>
      </c>
      <c r="J1608" t="s">
        <v>24</v>
      </c>
      <c r="K1608" t="s">
        <v>27</v>
      </c>
    </row>
    <row r="1609" spans="1:11" x14ac:dyDescent="0.3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>
        <v>0</v>
      </c>
      <c r="I1609">
        <v>0</v>
      </c>
      <c r="J1609" t="s">
        <v>21</v>
      </c>
      <c r="K1609" t="s">
        <v>488</v>
      </c>
    </row>
    <row r="1610" spans="1:11" x14ac:dyDescent="0.3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>
        <v>0</v>
      </c>
      <c r="I1610">
        <v>0</v>
      </c>
      <c r="J1610" t="s">
        <v>21</v>
      </c>
      <c r="K1610" t="s">
        <v>488</v>
      </c>
    </row>
    <row r="1611" spans="1:11" x14ac:dyDescent="0.3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>
        <v>0</v>
      </c>
      <c r="I1611">
        <v>0</v>
      </c>
      <c r="J1611" t="s">
        <v>21</v>
      </c>
      <c r="K1611" t="s">
        <v>488</v>
      </c>
    </row>
    <row r="1612" spans="1:11" x14ac:dyDescent="0.3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>
        <v>0</v>
      </c>
      <c r="I1612">
        <v>0</v>
      </c>
      <c r="J1612" t="s">
        <v>21</v>
      </c>
      <c r="K1612" t="s">
        <v>488</v>
      </c>
    </row>
    <row r="1613" spans="1:11" x14ac:dyDescent="0.3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>
        <v>0</v>
      </c>
      <c r="J1613" t="s">
        <v>41</v>
      </c>
      <c r="K1613" t="s">
        <v>44</v>
      </c>
    </row>
    <row r="1614" spans="1:11" x14ac:dyDescent="0.3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>
        <v>0</v>
      </c>
      <c r="J1614" t="s">
        <v>41</v>
      </c>
      <c r="K1614" t="s">
        <v>44</v>
      </c>
    </row>
    <row r="1615" spans="1:11" x14ac:dyDescent="0.3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>
        <v>0</v>
      </c>
      <c r="J1615" t="s">
        <v>41</v>
      </c>
      <c r="K1615" t="s">
        <v>44</v>
      </c>
    </row>
    <row r="1616" spans="1:11" x14ac:dyDescent="0.3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>
        <v>0</v>
      </c>
      <c r="J1616" t="s">
        <v>41</v>
      </c>
      <c r="K1616" t="s">
        <v>44</v>
      </c>
    </row>
    <row r="1617" spans="1:11" x14ac:dyDescent="0.3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>
        <v>0</v>
      </c>
      <c r="J1617" t="s">
        <v>46</v>
      </c>
      <c r="K1617" t="s">
        <v>104</v>
      </c>
    </row>
    <row r="1618" spans="1:11" x14ac:dyDescent="0.3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>
        <v>0</v>
      </c>
      <c r="J1618" t="s">
        <v>46</v>
      </c>
      <c r="K1618" t="s">
        <v>104</v>
      </c>
    </row>
    <row r="1619" spans="1:11" x14ac:dyDescent="0.3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>
        <v>0</v>
      </c>
      <c r="J1619" t="s">
        <v>46</v>
      </c>
      <c r="K1619" t="s">
        <v>104</v>
      </c>
    </row>
    <row r="1620" spans="1:11" x14ac:dyDescent="0.3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>
        <v>0</v>
      </c>
      <c r="J1620" t="s">
        <v>46</v>
      </c>
      <c r="K1620" t="s">
        <v>104</v>
      </c>
    </row>
    <row r="1621" spans="1:11" x14ac:dyDescent="0.3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35</v>
      </c>
      <c r="K1621" t="s">
        <v>345</v>
      </c>
    </row>
    <row r="1622" spans="1:11" x14ac:dyDescent="0.3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35</v>
      </c>
      <c r="K1622" t="s">
        <v>345</v>
      </c>
    </row>
    <row r="1623" spans="1:11" x14ac:dyDescent="0.3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35</v>
      </c>
      <c r="K1623" t="s">
        <v>345</v>
      </c>
    </row>
    <row r="1624" spans="1:11" x14ac:dyDescent="0.3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35</v>
      </c>
      <c r="K1624" t="s">
        <v>345</v>
      </c>
    </row>
    <row r="1625" spans="1:11" x14ac:dyDescent="0.3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>
        <v>0</v>
      </c>
      <c r="J1625" t="s">
        <v>18</v>
      </c>
      <c r="K1625" t="s">
        <v>479</v>
      </c>
    </row>
    <row r="1626" spans="1:11" x14ac:dyDescent="0.3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>
        <v>0</v>
      </c>
      <c r="J1626" t="s">
        <v>18</v>
      </c>
      <c r="K1626" t="s">
        <v>479</v>
      </c>
    </row>
    <row r="1627" spans="1:11" x14ac:dyDescent="0.3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>
        <v>0</v>
      </c>
      <c r="J1627" t="s">
        <v>18</v>
      </c>
      <c r="K1627" t="s">
        <v>479</v>
      </c>
    </row>
    <row r="1628" spans="1:11" x14ac:dyDescent="0.3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>
        <v>0</v>
      </c>
      <c r="J1628" t="s">
        <v>18</v>
      </c>
      <c r="K1628" t="s">
        <v>479</v>
      </c>
    </row>
    <row r="1629" spans="1:11" x14ac:dyDescent="0.3">
      <c r="A1629">
        <v>1698</v>
      </c>
      <c r="B1629" t="s">
        <v>552</v>
      </c>
      <c r="C1629" t="s">
        <v>11</v>
      </c>
      <c r="D1629">
        <v>41639</v>
      </c>
      <c r="E1629">
        <v>13983000000</v>
      </c>
      <c r="F1629">
        <v>9112000000</v>
      </c>
      <c r="G1629">
        <v>1468000000</v>
      </c>
      <c r="H1629">
        <v>0</v>
      </c>
      <c r="I1629">
        <v>0</v>
      </c>
      <c r="J1629" t="s">
        <v>12</v>
      </c>
      <c r="K1629" t="s">
        <v>553</v>
      </c>
    </row>
    <row r="1630" spans="1:11" x14ac:dyDescent="0.3">
      <c r="A1630">
        <v>1699</v>
      </c>
      <c r="B1630" t="s">
        <v>552</v>
      </c>
      <c r="C1630" t="s">
        <v>14</v>
      </c>
      <c r="D1630">
        <v>42004</v>
      </c>
      <c r="E1630">
        <v>13996000000</v>
      </c>
      <c r="F1630">
        <v>9002000000</v>
      </c>
      <c r="G1630">
        <v>1481000000</v>
      </c>
      <c r="H1630">
        <v>0</v>
      </c>
      <c r="I1630">
        <v>0</v>
      </c>
      <c r="J1630" t="s">
        <v>12</v>
      </c>
      <c r="K1630" t="s">
        <v>553</v>
      </c>
    </row>
    <row r="1631" spans="1:11" x14ac:dyDescent="0.3">
      <c r="A1631">
        <v>1700</v>
      </c>
      <c r="B1631" t="s">
        <v>552</v>
      </c>
      <c r="C1631" t="s">
        <v>15</v>
      </c>
      <c r="D1631">
        <v>42369</v>
      </c>
      <c r="E1631">
        <v>12961000000</v>
      </c>
      <c r="F1631">
        <v>8231000000</v>
      </c>
      <c r="G1631">
        <v>1343000000</v>
      </c>
      <c r="H1631">
        <v>0</v>
      </c>
      <c r="I1631">
        <v>0</v>
      </c>
      <c r="J1631" t="s">
        <v>12</v>
      </c>
      <c r="K1631" t="s">
        <v>553</v>
      </c>
    </row>
    <row r="1632" spans="1:11" x14ac:dyDescent="0.3">
      <c r="A1632">
        <v>1701</v>
      </c>
      <c r="B1632" t="s">
        <v>552</v>
      </c>
      <c r="C1632" t="s">
        <v>16</v>
      </c>
      <c r="D1632">
        <v>42735</v>
      </c>
      <c r="E1632">
        <v>13609000000</v>
      </c>
      <c r="F1632">
        <v>8486000000</v>
      </c>
      <c r="G1632">
        <v>1410000000</v>
      </c>
      <c r="H1632">
        <v>0</v>
      </c>
      <c r="I1632">
        <v>0</v>
      </c>
      <c r="J1632" t="s">
        <v>12</v>
      </c>
      <c r="K1632" t="s">
        <v>553</v>
      </c>
    </row>
    <row r="1633" spans="1:11" x14ac:dyDescent="0.3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>
        <v>0</v>
      </c>
      <c r="J1633" t="s">
        <v>82</v>
      </c>
      <c r="K1633" t="s">
        <v>83</v>
      </c>
    </row>
    <row r="1634" spans="1:11" x14ac:dyDescent="0.3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>
        <v>0</v>
      </c>
      <c r="J1634" t="s">
        <v>82</v>
      </c>
      <c r="K1634" t="s">
        <v>83</v>
      </c>
    </row>
    <row r="1635" spans="1:11" x14ac:dyDescent="0.3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>
        <v>0</v>
      </c>
      <c r="J1635" t="s">
        <v>82</v>
      </c>
      <c r="K1635" t="s">
        <v>83</v>
      </c>
    </row>
    <row r="1636" spans="1:11" x14ac:dyDescent="0.3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>
        <v>0</v>
      </c>
      <c r="J1636" t="s">
        <v>82</v>
      </c>
      <c r="K1636" t="s">
        <v>83</v>
      </c>
    </row>
    <row r="1637" spans="1:11" x14ac:dyDescent="0.3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35</v>
      </c>
      <c r="K1637" t="s">
        <v>167</v>
      </c>
    </row>
    <row r="1638" spans="1:11" x14ac:dyDescent="0.3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35</v>
      </c>
      <c r="K1638" t="s">
        <v>167</v>
      </c>
    </row>
    <row r="1639" spans="1:11" x14ac:dyDescent="0.3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35</v>
      </c>
      <c r="K1639" t="s">
        <v>167</v>
      </c>
    </row>
    <row r="1640" spans="1:11" x14ac:dyDescent="0.3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35</v>
      </c>
      <c r="K1640" t="s">
        <v>167</v>
      </c>
    </row>
    <row r="1641" spans="1:11" x14ac:dyDescent="0.3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>
        <v>0</v>
      </c>
      <c r="J1641" t="s">
        <v>58</v>
      </c>
      <c r="K1641" t="s">
        <v>95</v>
      </c>
    </row>
    <row r="1642" spans="1:11" x14ac:dyDescent="0.3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>
        <v>0</v>
      </c>
      <c r="J1642" t="s">
        <v>58</v>
      </c>
      <c r="K1642" t="s">
        <v>95</v>
      </c>
    </row>
    <row r="1643" spans="1:11" x14ac:dyDescent="0.3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>
        <v>0</v>
      </c>
      <c r="J1643" t="s">
        <v>58</v>
      </c>
      <c r="K1643" t="s">
        <v>95</v>
      </c>
    </row>
    <row r="1644" spans="1:11" x14ac:dyDescent="0.3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21</v>
      </c>
      <c r="K1644" t="s">
        <v>56</v>
      </c>
    </row>
    <row r="1645" spans="1:11" x14ac:dyDescent="0.3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21</v>
      </c>
      <c r="K1645" t="s">
        <v>56</v>
      </c>
    </row>
    <row r="1646" spans="1:11" x14ac:dyDescent="0.3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21</v>
      </c>
      <c r="K1646" t="s">
        <v>56</v>
      </c>
    </row>
    <row r="1647" spans="1:11" x14ac:dyDescent="0.3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21</v>
      </c>
      <c r="K1647" t="s">
        <v>56</v>
      </c>
    </row>
    <row r="1648" spans="1:11" x14ac:dyDescent="0.3">
      <c r="A1648">
        <v>1717</v>
      </c>
      <c r="B1648" t="s">
        <v>558</v>
      </c>
      <c r="C1648" t="s">
        <v>11</v>
      </c>
      <c r="D1648">
        <v>41274</v>
      </c>
      <c r="E1648">
        <v>5989000000</v>
      </c>
      <c r="F1648">
        <v>4993000000</v>
      </c>
      <c r="G1648">
        <v>320000000</v>
      </c>
      <c r="H1648">
        <v>0</v>
      </c>
      <c r="I1648">
        <v>0</v>
      </c>
      <c r="J1648" t="s">
        <v>51</v>
      </c>
      <c r="K1648" t="s">
        <v>52</v>
      </c>
    </row>
    <row r="1649" spans="1:11" x14ac:dyDescent="0.3">
      <c r="A1649">
        <v>1718</v>
      </c>
      <c r="B1649" t="s">
        <v>558</v>
      </c>
      <c r="C1649" t="s">
        <v>14</v>
      </c>
      <c r="D1649">
        <v>41639</v>
      </c>
      <c r="E1649">
        <v>7254000000</v>
      </c>
      <c r="F1649">
        <v>5716000000</v>
      </c>
      <c r="G1649">
        <v>494000000</v>
      </c>
      <c r="H1649">
        <v>0</v>
      </c>
      <c r="I1649">
        <v>0</v>
      </c>
      <c r="J1649" t="s">
        <v>51</v>
      </c>
      <c r="K1649" t="s">
        <v>52</v>
      </c>
    </row>
    <row r="1650" spans="1:11" x14ac:dyDescent="0.3">
      <c r="A1650">
        <v>1719</v>
      </c>
      <c r="B1650" t="s">
        <v>558</v>
      </c>
      <c r="C1650" t="s">
        <v>15</v>
      </c>
      <c r="D1650">
        <v>42004</v>
      </c>
      <c r="E1650">
        <v>7403000000</v>
      </c>
      <c r="F1650">
        <v>5763000000</v>
      </c>
      <c r="G1650">
        <v>249000000</v>
      </c>
      <c r="H1650">
        <v>0</v>
      </c>
      <c r="I1650">
        <v>0</v>
      </c>
      <c r="J1650" t="s">
        <v>51</v>
      </c>
      <c r="K1650" t="s">
        <v>52</v>
      </c>
    </row>
    <row r="1651" spans="1:11" x14ac:dyDescent="0.3">
      <c r="A1651">
        <v>1720</v>
      </c>
      <c r="B1651" t="s">
        <v>558</v>
      </c>
      <c r="C1651" t="s">
        <v>16</v>
      </c>
      <c r="D1651">
        <v>42369</v>
      </c>
      <c r="E1651">
        <v>7082000000</v>
      </c>
      <c r="F1651">
        <v>5694000000</v>
      </c>
      <c r="G1651">
        <v>420000000</v>
      </c>
      <c r="H1651">
        <v>0</v>
      </c>
      <c r="I1651">
        <v>0</v>
      </c>
      <c r="J1651" t="s">
        <v>51</v>
      </c>
      <c r="K1651" t="s">
        <v>52</v>
      </c>
    </row>
    <row r="1652" spans="1:11" x14ac:dyDescent="0.3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>
        <v>0</v>
      </c>
      <c r="J1652" t="s">
        <v>18</v>
      </c>
      <c r="K1652" t="s">
        <v>132</v>
      </c>
    </row>
    <row r="1653" spans="1:11" x14ac:dyDescent="0.3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>
        <v>0</v>
      </c>
      <c r="J1653" t="s">
        <v>18</v>
      </c>
      <c r="K1653" t="s">
        <v>132</v>
      </c>
    </row>
    <row r="1654" spans="1:11" x14ac:dyDescent="0.3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>
        <v>0</v>
      </c>
      <c r="J1654" t="s">
        <v>18</v>
      </c>
      <c r="K1654" t="s">
        <v>132</v>
      </c>
    </row>
    <row r="1655" spans="1:11" x14ac:dyDescent="0.3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>
        <v>0</v>
      </c>
      <c r="J1655" t="s">
        <v>18</v>
      </c>
      <c r="K1655" t="s">
        <v>132</v>
      </c>
    </row>
    <row r="1656" spans="1:11" x14ac:dyDescent="0.3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>
        <v>0</v>
      </c>
      <c r="J1656" t="s">
        <v>18</v>
      </c>
      <c r="K1656" t="s">
        <v>561</v>
      </c>
    </row>
    <row r="1657" spans="1:11" x14ac:dyDescent="0.3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>
        <v>0</v>
      </c>
      <c r="J1657" t="s">
        <v>18</v>
      </c>
      <c r="K1657" t="s">
        <v>561</v>
      </c>
    </row>
    <row r="1658" spans="1:11" x14ac:dyDescent="0.3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>
        <v>0</v>
      </c>
      <c r="J1658" t="s">
        <v>18</v>
      </c>
      <c r="K1658" t="s">
        <v>561</v>
      </c>
    </row>
    <row r="1659" spans="1:11" x14ac:dyDescent="0.3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>
        <v>0</v>
      </c>
      <c r="J1659" t="s">
        <v>18</v>
      </c>
      <c r="K1659" t="s">
        <v>561</v>
      </c>
    </row>
    <row r="1660" spans="1:11" x14ac:dyDescent="0.3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>
        <v>0</v>
      </c>
      <c r="J1660" t="s">
        <v>82</v>
      </c>
      <c r="K1660" t="s">
        <v>83</v>
      </c>
    </row>
    <row r="1661" spans="1:11" x14ac:dyDescent="0.3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>
        <v>0</v>
      </c>
      <c r="J1661" t="s">
        <v>82</v>
      </c>
      <c r="K1661" t="s">
        <v>83</v>
      </c>
    </row>
    <row r="1662" spans="1:11" x14ac:dyDescent="0.3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>
        <v>0</v>
      </c>
      <c r="J1662" t="s">
        <v>82</v>
      </c>
      <c r="K1662" t="s">
        <v>83</v>
      </c>
    </row>
    <row r="1663" spans="1:11" x14ac:dyDescent="0.3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>
        <v>0</v>
      </c>
      <c r="J1663" t="s">
        <v>82</v>
      </c>
      <c r="K1663" t="s">
        <v>83</v>
      </c>
    </row>
    <row r="1664" spans="1:11" x14ac:dyDescent="0.3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>
        <v>0</v>
      </c>
      <c r="J1664" t="s">
        <v>41</v>
      </c>
      <c r="K1664" t="s">
        <v>42</v>
      </c>
    </row>
    <row r="1665" spans="1:11" x14ac:dyDescent="0.3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>
        <v>0</v>
      </c>
      <c r="J1665" t="s">
        <v>41</v>
      </c>
      <c r="K1665" t="s">
        <v>42</v>
      </c>
    </row>
    <row r="1666" spans="1:11" x14ac:dyDescent="0.3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>
        <v>0</v>
      </c>
      <c r="J1666" t="s">
        <v>41</v>
      </c>
      <c r="K1666" t="s">
        <v>42</v>
      </c>
    </row>
    <row r="1667" spans="1:11" x14ac:dyDescent="0.3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>
        <v>0</v>
      </c>
      <c r="J1667" t="s">
        <v>41</v>
      </c>
      <c r="K1667" t="s">
        <v>42</v>
      </c>
    </row>
    <row r="1668" spans="1:11" x14ac:dyDescent="0.3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>
        <v>0</v>
      </c>
      <c r="J1668" t="s">
        <v>46</v>
      </c>
      <c r="K1668" t="s">
        <v>49</v>
      </c>
    </row>
    <row r="1669" spans="1:11" x14ac:dyDescent="0.3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>
        <v>0</v>
      </c>
      <c r="J1669" t="s">
        <v>46</v>
      </c>
      <c r="K1669" t="s">
        <v>49</v>
      </c>
    </row>
    <row r="1670" spans="1:11" x14ac:dyDescent="0.3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>
        <v>0</v>
      </c>
      <c r="J1670" t="s">
        <v>46</v>
      </c>
      <c r="K1670" t="s">
        <v>49</v>
      </c>
    </row>
    <row r="1671" spans="1:11" x14ac:dyDescent="0.3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>
        <v>0</v>
      </c>
      <c r="J1671" t="s">
        <v>46</v>
      </c>
      <c r="K1671" t="s">
        <v>49</v>
      </c>
    </row>
    <row r="1672" spans="1:11" x14ac:dyDescent="0.3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>
        <v>0</v>
      </c>
      <c r="I1672">
        <v>0</v>
      </c>
      <c r="J1672" t="s">
        <v>21</v>
      </c>
      <c r="K1672" t="s">
        <v>33</v>
      </c>
    </row>
    <row r="1673" spans="1:11" x14ac:dyDescent="0.3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>
        <v>0</v>
      </c>
      <c r="I1673">
        <v>0</v>
      </c>
      <c r="J1673" t="s">
        <v>21</v>
      </c>
      <c r="K1673" t="s">
        <v>33</v>
      </c>
    </row>
    <row r="1674" spans="1:11" x14ac:dyDescent="0.3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>
        <v>0</v>
      </c>
      <c r="I1674">
        <v>0</v>
      </c>
      <c r="J1674" t="s">
        <v>21</v>
      </c>
      <c r="K1674" t="s">
        <v>33</v>
      </c>
    </row>
    <row r="1675" spans="1:11" x14ac:dyDescent="0.3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>
        <v>0</v>
      </c>
      <c r="I1675">
        <v>0</v>
      </c>
      <c r="J1675" t="s">
        <v>21</v>
      </c>
      <c r="K1675" t="s">
        <v>33</v>
      </c>
    </row>
    <row r="1676" spans="1:11" x14ac:dyDescent="0.3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>
        <v>0</v>
      </c>
      <c r="J1676" t="s">
        <v>82</v>
      </c>
      <c r="K1676" t="s">
        <v>143</v>
      </c>
    </row>
    <row r="1677" spans="1:11" x14ac:dyDescent="0.3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>
        <v>0</v>
      </c>
      <c r="J1677" t="s">
        <v>82</v>
      </c>
      <c r="K1677" t="s">
        <v>143</v>
      </c>
    </row>
    <row r="1678" spans="1:11" x14ac:dyDescent="0.3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>
        <v>0</v>
      </c>
      <c r="J1678" t="s">
        <v>82</v>
      </c>
      <c r="K1678" t="s">
        <v>143</v>
      </c>
    </row>
    <row r="1679" spans="1:11" x14ac:dyDescent="0.3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>
        <v>0</v>
      </c>
      <c r="J1679" t="s">
        <v>82</v>
      </c>
      <c r="K1679" t="s">
        <v>143</v>
      </c>
    </row>
    <row r="1680" spans="1:11" x14ac:dyDescent="0.3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24</v>
      </c>
      <c r="K1680" t="s">
        <v>165</v>
      </c>
    </row>
    <row r="1681" spans="1:11" x14ac:dyDescent="0.3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24</v>
      </c>
      <c r="K1681" t="s">
        <v>165</v>
      </c>
    </row>
    <row r="1682" spans="1:11" x14ac:dyDescent="0.3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24</v>
      </c>
      <c r="K1682" t="s">
        <v>165</v>
      </c>
    </row>
    <row r="1683" spans="1:11" x14ac:dyDescent="0.3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24</v>
      </c>
      <c r="K1683" t="s">
        <v>165</v>
      </c>
    </row>
    <row r="1684" spans="1:11" x14ac:dyDescent="0.3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>
        <v>0</v>
      </c>
      <c r="I1684">
        <v>0</v>
      </c>
      <c r="J1684" t="s">
        <v>21</v>
      </c>
      <c r="K1684" t="s">
        <v>175</v>
      </c>
    </row>
    <row r="1685" spans="1:11" x14ac:dyDescent="0.3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>
        <v>0</v>
      </c>
      <c r="I1685">
        <v>0</v>
      </c>
      <c r="J1685" t="s">
        <v>21</v>
      </c>
      <c r="K1685" t="s">
        <v>175</v>
      </c>
    </row>
    <row r="1686" spans="1:11" x14ac:dyDescent="0.3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>
        <v>0</v>
      </c>
      <c r="I1686">
        <v>0</v>
      </c>
      <c r="J1686" t="s">
        <v>21</v>
      </c>
      <c r="K1686" t="s">
        <v>175</v>
      </c>
    </row>
    <row r="1687" spans="1:11" x14ac:dyDescent="0.3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>
        <v>0</v>
      </c>
      <c r="I1687">
        <v>0</v>
      </c>
      <c r="J1687" t="s">
        <v>21</v>
      </c>
      <c r="K1687" t="s">
        <v>175</v>
      </c>
    </row>
    <row r="1688" spans="1:11" x14ac:dyDescent="0.3">
      <c r="A1688">
        <v>1757</v>
      </c>
      <c r="B1688" t="s">
        <v>569</v>
      </c>
      <c r="C1688" t="s">
        <v>11</v>
      </c>
      <c r="D1688">
        <v>41274</v>
      </c>
      <c r="E1688">
        <v>3791000000</v>
      </c>
      <c r="F1688">
        <v>2289000000</v>
      </c>
      <c r="G1688">
        <v>936000000</v>
      </c>
      <c r="H1688">
        <v>0</v>
      </c>
      <c r="I1688">
        <v>0</v>
      </c>
      <c r="J1688" t="s">
        <v>12</v>
      </c>
      <c r="K1688" t="s">
        <v>163</v>
      </c>
    </row>
    <row r="1689" spans="1:11" x14ac:dyDescent="0.3">
      <c r="A1689">
        <v>1758</v>
      </c>
      <c r="B1689" t="s">
        <v>569</v>
      </c>
      <c r="C1689" t="s">
        <v>14</v>
      </c>
      <c r="D1689">
        <v>41639</v>
      </c>
      <c r="E1689">
        <v>3837000000</v>
      </c>
      <c r="F1689">
        <v>2338000000</v>
      </c>
      <c r="G1689">
        <v>990000000</v>
      </c>
      <c r="H1689">
        <v>0</v>
      </c>
      <c r="I1689">
        <v>0</v>
      </c>
      <c r="J1689" t="s">
        <v>12</v>
      </c>
      <c r="K1689" t="s">
        <v>163</v>
      </c>
    </row>
    <row r="1690" spans="1:11" x14ac:dyDescent="0.3">
      <c r="A1690">
        <v>1759</v>
      </c>
      <c r="B1690" t="s">
        <v>569</v>
      </c>
      <c r="C1690" t="s">
        <v>15</v>
      </c>
      <c r="D1690">
        <v>42004</v>
      </c>
      <c r="E1690">
        <v>3916000000</v>
      </c>
      <c r="F1690">
        <v>2403000000</v>
      </c>
      <c r="G1690">
        <v>920000000</v>
      </c>
      <c r="H1690">
        <v>0</v>
      </c>
      <c r="I1690">
        <v>0</v>
      </c>
      <c r="J1690" t="s">
        <v>12</v>
      </c>
      <c r="K1690" t="s">
        <v>163</v>
      </c>
    </row>
    <row r="1691" spans="1:11" x14ac:dyDescent="0.3">
      <c r="A1691">
        <v>1760</v>
      </c>
      <c r="B1691" t="s">
        <v>569</v>
      </c>
      <c r="C1691" t="s">
        <v>16</v>
      </c>
      <c r="D1691">
        <v>42369</v>
      </c>
      <c r="E1691">
        <v>3653000000</v>
      </c>
      <c r="F1691">
        <v>2249000000</v>
      </c>
      <c r="G1691">
        <v>854000000</v>
      </c>
      <c r="H1691">
        <v>0</v>
      </c>
      <c r="I1691">
        <v>0</v>
      </c>
      <c r="J1691" t="s">
        <v>12</v>
      </c>
      <c r="K1691" t="s">
        <v>163</v>
      </c>
    </row>
    <row r="1692" spans="1:11" x14ac:dyDescent="0.3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>
        <v>0</v>
      </c>
      <c r="I1692">
        <v>0</v>
      </c>
      <c r="J1692" t="s">
        <v>21</v>
      </c>
      <c r="K1692" t="s">
        <v>56</v>
      </c>
    </row>
    <row r="1693" spans="1:11" x14ac:dyDescent="0.3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>
        <v>0</v>
      </c>
      <c r="I1693">
        <v>0</v>
      </c>
      <c r="J1693" t="s">
        <v>21</v>
      </c>
      <c r="K1693" t="s">
        <v>56</v>
      </c>
    </row>
    <row r="1694" spans="1:11" x14ac:dyDescent="0.3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>
        <v>0</v>
      </c>
      <c r="I1694">
        <v>0</v>
      </c>
      <c r="J1694" t="s">
        <v>21</v>
      </c>
      <c r="K1694" t="s">
        <v>56</v>
      </c>
    </row>
    <row r="1695" spans="1:11" x14ac:dyDescent="0.3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>
        <v>0</v>
      </c>
      <c r="I1695">
        <v>0</v>
      </c>
      <c r="J1695" t="s">
        <v>21</v>
      </c>
      <c r="K1695" t="s">
        <v>56</v>
      </c>
    </row>
    <row r="1696" spans="1:11" x14ac:dyDescent="0.3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154</v>
      </c>
    </row>
    <row r="1697" spans="1:11" x14ac:dyDescent="0.3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154</v>
      </c>
    </row>
    <row r="1698" spans="1:11" x14ac:dyDescent="0.3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154</v>
      </c>
    </row>
    <row r="1699" spans="1:11" x14ac:dyDescent="0.3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154</v>
      </c>
    </row>
    <row r="1700" spans="1:11" x14ac:dyDescent="0.3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>
        <v>0</v>
      </c>
      <c r="I1700">
        <v>0</v>
      </c>
      <c r="J1700" t="s">
        <v>24</v>
      </c>
      <c r="K1700" t="s">
        <v>29</v>
      </c>
    </row>
    <row r="1701" spans="1:11" x14ac:dyDescent="0.3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>
        <v>0</v>
      </c>
      <c r="I1701">
        <v>0</v>
      </c>
      <c r="J1701" t="s">
        <v>24</v>
      </c>
      <c r="K1701" t="s">
        <v>29</v>
      </c>
    </row>
    <row r="1702" spans="1:11" x14ac:dyDescent="0.3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>
        <v>0</v>
      </c>
      <c r="I1702">
        <v>0</v>
      </c>
      <c r="J1702" t="s">
        <v>24</v>
      </c>
      <c r="K1702" t="s">
        <v>29</v>
      </c>
    </row>
    <row r="1703" spans="1:11" x14ac:dyDescent="0.3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>
        <v>0</v>
      </c>
      <c r="I1703">
        <v>0</v>
      </c>
      <c r="J1703" t="s">
        <v>24</v>
      </c>
      <c r="K1703" t="s">
        <v>29</v>
      </c>
    </row>
    <row r="1704" spans="1:11" x14ac:dyDescent="0.3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>
        <v>0</v>
      </c>
      <c r="J1704" t="s">
        <v>46</v>
      </c>
      <c r="K1704" t="s">
        <v>139</v>
      </c>
    </row>
    <row r="1705" spans="1:11" x14ac:dyDescent="0.3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>
        <v>0</v>
      </c>
      <c r="J1705" t="s">
        <v>46</v>
      </c>
      <c r="K1705" t="s">
        <v>139</v>
      </c>
    </row>
    <row r="1706" spans="1:11" x14ac:dyDescent="0.3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>
        <v>0</v>
      </c>
      <c r="J1706" t="s">
        <v>46</v>
      </c>
      <c r="K1706" t="s">
        <v>139</v>
      </c>
    </row>
    <row r="1707" spans="1:11" x14ac:dyDescent="0.3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>
        <v>0</v>
      </c>
      <c r="J1707" t="s">
        <v>46</v>
      </c>
      <c r="K1707" t="s">
        <v>139</v>
      </c>
    </row>
    <row r="1708" spans="1:11" x14ac:dyDescent="0.3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>
        <v>0</v>
      </c>
      <c r="I1708" s="2">
        <v>-6000000</v>
      </c>
      <c r="J1708" t="s">
        <v>24</v>
      </c>
      <c r="K1708" t="s">
        <v>25</v>
      </c>
    </row>
    <row r="1709" spans="1:11" x14ac:dyDescent="0.3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>
        <v>0</v>
      </c>
      <c r="I1709" s="2">
        <v>-72761000</v>
      </c>
      <c r="J1709" t="s">
        <v>24</v>
      </c>
      <c r="K1709" t="s">
        <v>25</v>
      </c>
    </row>
    <row r="1710" spans="1:11" x14ac:dyDescent="0.3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>
        <v>0</v>
      </c>
      <c r="I1710" s="2">
        <v>-82000000</v>
      </c>
      <c r="J1710" t="s">
        <v>24</v>
      </c>
      <c r="K1710" t="s">
        <v>25</v>
      </c>
    </row>
    <row r="1711" spans="1:11" x14ac:dyDescent="0.3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>
        <v>0</v>
      </c>
      <c r="I1711" s="2">
        <v>-87159000</v>
      </c>
      <c r="J1711" t="s">
        <v>24</v>
      </c>
      <c r="K1711" t="s">
        <v>25</v>
      </c>
    </row>
  </sheetData>
  <sortState xmlns:xlrd2="http://schemas.microsoft.com/office/spreadsheetml/2017/richdata2" ref="A2:K1711">
    <sortCondition ref="A1:A17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156D-53BD-4792-86E3-A3F04E9C0DB8}">
  <dimension ref="A1:J1711"/>
  <sheetViews>
    <sheetView zoomScaleNormal="100" workbookViewId="0">
      <selection activeCell="N9" sqref="N9"/>
    </sheetView>
  </sheetViews>
  <sheetFormatPr defaultRowHeight="14.4" x14ac:dyDescent="0.3"/>
  <cols>
    <col min="1" max="1" width="19.5546875" bestFit="1" customWidth="1"/>
    <col min="2" max="2" width="21.5546875" customWidth="1"/>
    <col min="3" max="3" width="4.88671875" customWidth="1"/>
    <col min="4" max="4" width="27.21875" bestFit="1" customWidth="1"/>
    <col min="5" max="5" width="21.6640625" customWidth="1"/>
    <col min="6" max="6" width="15.88671875" customWidth="1"/>
    <col min="7" max="7" width="11" bestFit="1" customWidth="1"/>
    <col min="9" max="9" width="15.33203125" bestFit="1" customWidth="1"/>
    <col min="10" max="10" width="11" bestFit="1" customWidth="1"/>
  </cols>
  <sheetData>
    <row r="1" spans="1:10" x14ac:dyDescent="0.3">
      <c r="A1" s="10" t="s">
        <v>3</v>
      </c>
      <c r="B1" s="10" t="s">
        <v>8</v>
      </c>
      <c r="F1" s="10" t="s">
        <v>3</v>
      </c>
      <c r="G1" s="10" t="s">
        <v>8</v>
      </c>
      <c r="I1" s="10" t="s">
        <v>3</v>
      </c>
      <c r="J1" s="10" t="s">
        <v>8</v>
      </c>
    </row>
    <row r="2" spans="1:10" x14ac:dyDescent="0.3">
      <c r="A2" s="51">
        <v>24855000000</v>
      </c>
      <c r="B2" t="s">
        <v>12</v>
      </c>
      <c r="D2" s="3" t="s">
        <v>575</v>
      </c>
      <c r="E2" s="4"/>
      <c r="F2" s="2">
        <v>958511000</v>
      </c>
      <c r="G2" t="s">
        <v>51</v>
      </c>
      <c r="I2" s="2">
        <v>24855000000</v>
      </c>
      <c r="J2" t="s">
        <v>12</v>
      </c>
    </row>
    <row r="3" spans="1:10" x14ac:dyDescent="0.3">
      <c r="A3" s="51">
        <v>26743000000</v>
      </c>
      <c r="B3" t="s">
        <v>12</v>
      </c>
      <c r="D3" s="7" t="s">
        <v>576</v>
      </c>
      <c r="E3" s="5">
        <f>AVERAGE(A:A)</f>
        <v>20721007249.122807</v>
      </c>
      <c r="F3" s="2">
        <v>974053000</v>
      </c>
      <c r="G3" t="s">
        <v>51</v>
      </c>
      <c r="I3" s="2">
        <v>26743000000</v>
      </c>
      <c r="J3" t="s">
        <v>12</v>
      </c>
    </row>
    <row r="4" spans="1:10" x14ac:dyDescent="0.3">
      <c r="A4" s="51">
        <v>42650000000</v>
      </c>
      <c r="B4" t="s">
        <v>12</v>
      </c>
      <c r="D4" s="8" t="s">
        <v>577</v>
      </c>
      <c r="E4" s="5">
        <f>MEDIAN(A:A)</f>
        <v>8077927500</v>
      </c>
      <c r="F4" s="2">
        <v>984363000</v>
      </c>
      <c r="G4" t="s">
        <v>51</v>
      </c>
      <c r="I4" s="2">
        <v>42650000000</v>
      </c>
      <c r="J4" t="s">
        <v>12</v>
      </c>
    </row>
    <row r="5" spans="1:10" x14ac:dyDescent="0.3">
      <c r="A5" s="51">
        <v>40990000000</v>
      </c>
      <c r="B5" t="s">
        <v>12</v>
      </c>
      <c r="D5" s="8" t="s">
        <v>578</v>
      </c>
      <c r="E5" s="5">
        <f>_xlfn.STDEV.S(A:A)</f>
        <v>41638455339.417374</v>
      </c>
      <c r="F5" s="2">
        <v>981310000</v>
      </c>
      <c r="G5" t="s">
        <v>51</v>
      </c>
      <c r="I5" s="2">
        <v>40990000000</v>
      </c>
      <c r="J5" t="s">
        <v>12</v>
      </c>
    </row>
    <row r="6" spans="1:10" x14ac:dyDescent="0.3">
      <c r="A6" s="51">
        <v>6205003000</v>
      </c>
      <c r="B6" t="s">
        <v>18</v>
      </c>
      <c r="D6" s="8" t="s">
        <v>579</v>
      </c>
      <c r="E6" s="5">
        <f>E7-E8</f>
        <v>485649486000</v>
      </c>
      <c r="F6" s="2">
        <v>2875960000</v>
      </c>
      <c r="G6" t="s">
        <v>51</v>
      </c>
      <c r="I6" s="2">
        <v>4657000000</v>
      </c>
      <c r="J6" t="s">
        <v>12</v>
      </c>
    </row>
    <row r="7" spans="1:10" x14ac:dyDescent="0.3">
      <c r="A7" s="51">
        <v>6493814000</v>
      </c>
      <c r="B7" t="s">
        <v>18</v>
      </c>
      <c r="D7" s="8" t="s">
        <v>580</v>
      </c>
      <c r="E7" s="5">
        <f>MAX(A:A)</f>
        <v>485651000000</v>
      </c>
      <c r="F7" s="2">
        <v>3361407000</v>
      </c>
      <c r="G7" t="s">
        <v>51</v>
      </c>
      <c r="I7" s="2">
        <v>5156000000</v>
      </c>
      <c r="J7" t="s">
        <v>12</v>
      </c>
    </row>
    <row r="8" spans="1:10" x14ac:dyDescent="0.3">
      <c r="A8" s="51">
        <v>9843861000</v>
      </c>
      <c r="B8" t="s">
        <v>18</v>
      </c>
      <c r="D8" s="8" t="s">
        <v>581</v>
      </c>
      <c r="E8" s="5">
        <f>MIN(A:A)</f>
        <v>1514000</v>
      </c>
      <c r="F8" s="2">
        <v>4100048000</v>
      </c>
      <c r="G8" t="s">
        <v>51</v>
      </c>
      <c r="I8" s="2">
        <v>5368000000</v>
      </c>
      <c r="J8" t="s">
        <v>12</v>
      </c>
    </row>
    <row r="9" spans="1:10" x14ac:dyDescent="0.3">
      <c r="A9" s="51">
        <v>9737018000</v>
      </c>
      <c r="B9" t="s">
        <v>18</v>
      </c>
      <c r="D9" s="8" t="s">
        <v>583</v>
      </c>
      <c r="E9" s="5">
        <f>SUM(A:A)</f>
        <v>35432922396000</v>
      </c>
      <c r="F9" s="2">
        <v>4771516000</v>
      </c>
      <c r="G9" t="s">
        <v>51</v>
      </c>
      <c r="I9" s="2">
        <v>5598000000</v>
      </c>
      <c r="J9" t="s">
        <v>12</v>
      </c>
    </row>
    <row r="10" spans="1:10" x14ac:dyDescent="0.3">
      <c r="A10" s="51">
        <v>170910000000</v>
      </c>
      <c r="B10" t="s">
        <v>21</v>
      </c>
      <c r="D10" s="9" t="s">
        <v>582</v>
      </c>
      <c r="E10" s="6">
        <f>COUNT(A:A)</f>
        <v>1710</v>
      </c>
      <c r="F10" s="2">
        <v>1847186000</v>
      </c>
      <c r="G10" t="s">
        <v>51</v>
      </c>
      <c r="I10" s="2">
        <v>2069600000</v>
      </c>
      <c r="J10" t="s">
        <v>12</v>
      </c>
    </row>
    <row r="11" spans="1:10" x14ac:dyDescent="0.3">
      <c r="A11" s="51">
        <v>182795000000</v>
      </c>
      <c r="B11" t="s">
        <v>21</v>
      </c>
      <c r="F11" s="2">
        <v>2135539000</v>
      </c>
      <c r="G11" t="s">
        <v>51</v>
      </c>
      <c r="I11" s="2">
        <v>2118300000</v>
      </c>
      <c r="J11" t="s">
        <v>12</v>
      </c>
    </row>
    <row r="12" spans="1:10" x14ac:dyDescent="0.3">
      <c r="A12" s="51">
        <v>233715000000</v>
      </c>
      <c r="B12" t="s">
        <v>21</v>
      </c>
      <c r="D12" s="3" t="s">
        <v>584</v>
      </c>
      <c r="E12" s="4"/>
      <c r="F12" s="2">
        <v>2396998000</v>
      </c>
      <c r="G12" t="s">
        <v>51</v>
      </c>
      <c r="I12" s="2">
        <v>2068100000</v>
      </c>
      <c r="J12" t="s">
        <v>12</v>
      </c>
    </row>
    <row r="13" spans="1:10" x14ac:dyDescent="0.3">
      <c r="A13" s="51">
        <v>215639000000</v>
      </c>
      <c r="B13" t="s">
        <v>21</v>
      </c>
      <c r="D13" s="7" t="s">
        <v>576</v>
      </c>
      <c r="E13" s="5">
        <f>AVERAGE(F:F)</f>
        <v>2511715663.4615383</v>
      </c>
      <c r="F13" s="2">
        <v>2490821000</v>
      </c>
      <c r="G13" t="s">
        <v>51</v>
      </c>
      <c r="I13" s="2">
        <v>2238000000</v>
      </c>
      <c r="J13" t="s">
        <v>12</v>
      </c>
    </row>
    <row r="14" spans="1:10" x14ac:dyDescent="0.3">
      <c r="A14" s="51">
        <v>18380000000</v>
      </c>
      <c r="B14" t="s">
        <v>24</v>
      </c>
      <c r="D14" s="8" t="s">
        <v>577</v>
      </c>
      <c r="E14" s="5">
        <f>MEDIAN(F:F)</f>
        <v>2088012500</v>
      </c>
      <c r="F14" s="2">
        <v>6514099000</v>
      </c>
      <c r="G14" t="s">
        <v>51</v>
      </c>
      <c r="I14" s="2">
        <v>3334213000</v>
      </c>
      <c r="J14" t="s">
        <v>12</v>
      </c>
    </row>
    <row r="15" spans="1:10" x14ac:dyDescent="0.3">
      <c r="A15" s="51">
        <v>18790000000</v>
      </c>
      <c r="B15" t="s">
        <v>24</v>
      </c>
      <c r="D15" s="8" t="s">
        <v>578</v>
      </c>
      <c r="E15" s="5">
        <f>_xlfn.STDEV.S(F:F)</f>
        <v>1998872108.3657057</v>
      </c>
      <c r="F15" s="2">
        <v>7184794000</v>
      </c>
      <c r="G15" t="s">
        <v>51</v>
      </c>
      <c r="I15" s="2">
        <v>3594136000</v>
      </c>
      <c r="J15" t="s">
        <v>12</v>
      </c>
    </row>
    <row r="16" spans="1:10" x14ac:dyDescent="0.3">
      <c r="A16" s="51">
        <v>19960000000</v>
      </c>
      <c r="B16" t="s">
        <v>24</v>
      </c>
      <c r="D16" s="8" t="s">
        <v>579</v>
      </c>
      <c r="E16" s="5">
        <f>E17-E18</f>
        <v>10446414000</v>
      </c>
      <c r="F16" s="2">
        <v>9049918000</v>
      </c>
      <c r="G16" t="s">
        <v>51</v>
      </c>
      <c r="I16" s="2">
        <v>4021964000</v>
      </c>
      <c r="J16" t="s">
        <v>12</v>
      </c>
    </row>
    <row r="17" spans="1:10" x14ac:dyDescent="0.3">
      <c r="A17" s="51">
        <v>22859000000</v>
      </c>
      <c r="B17" t="s">
        <v>24</v>
      </c>
      <c r="D17" s="8" t="s">
        <v>580</v>
      </c>
      <c r="E17" s="5">
        <f>MAX(F:F)</f>
        <v>10855810000</v>
      </c>
      <c r="F17" s="2">
        <v>10855810000</v>
      </c>
      <c r="G17" t="s">
        <v>51</v>
      </c>
      <c r="I17" s="2">
        <v>3974295000</v>
      </c>
      <c r="J17" t="s">
        <v>12</v>
      </c>
    </row>
    <row r="18" spans="1:10" x14ac:dyDescent="0.3">
      <c r="A18" s="51">
        <v>87959167000</v>
      </c>
      <c r="B18" t="s">
        <v>24</v>
      </c>
      <c r="D18" s="8" t="s">
        <v>581</v>
      </c>
      <c r="E18" s="5">
        <f>MIN(F:F)</f>
        <v>409396000</v>
      </c>
      <c r="F18" s="2">
        <v>2432680000</v>
      </c>
      <c r="G18" t="s">
        <v>51</v>
      </c>
      <c r="I18" s="2">
        <v>23700000000</v>
      </c>
      <c r="J18" t="s">
        <v>12</v>
      </c>
    </row>
    <row r="19" spans="1:10" x14ac:dyDescent="0.3">
      <c r="A19" s="51">
        <v>119569127000</v>
      </c>
      <c r="B19" t="s">
        <v>24</v>
      </c>
      <c r="D19" s="8" t="s">
        <v>583</v>
      </c>
      <c r="E19" s="5">
        <f>SUM(F:F)</f>
        <v>261218429000</v>
      </c>
      <c r="F19" s="2">
        <v>2865751000</v>
      </c>
      <c r="G19" t="s">
        <v>51</v>
      </c>
      <c r="I19" s="2">
        <v>23032000000</v>
      </c>
      <c r="J19" t="s">
        <v>12</v>
      </c>
    </row>
    <row r="20" spans="1:10" x14ac:dyDescent="0.3">
      <c r="A20" s="51">
        <v>135961803000</v>
      </c>
      <c r="B20" t="s">
        <v>24</v>
      </c>
      <c r="D20" s="9" t="s">
        <v>582</v>
      </c>
      <c r="E20" s="6">
        <f>COUNT(F:F)</f>
        <v>104</v>
      </c>
      <c r="F20" s="2">
        <v>3538756000</v>
      </c>
      <c r="G20" t="s">
        <v>51</v>
      </c>
      <c r="I20" s="2">
        <v>23906000000</v>
      </c>
      <c r="J20" t="s">
        <v>12</v>
      </c>
    </row>
    <row r="21" spans="1:10" x14ac:dyDescent="0.3">
      <c r="A21" s="51">
        <v>146849686000</v>
      </c>
      <c r="B21" t="s">
        <v>24</v>
      </c>
      <c r="F21" s="2">
        <v>3663851000</v>
      </c>
      <c r="G21" t="s">
        <v>51</v>
      </c>
      <c r="I21" s="2">
        <v>22534000000</v>
      </c>
      <c r="J21" t="s">
        <v>12</v>
      </c>
    </row>
    <row r="22" spans="1:10" x14ac:dyDescent="0.3">
      <c r="A22" s="51">
        <v>19050000000</v>
      </c>
      <c r="B22" t="s">
        <v>24</v>
      </c>
      <c r="D22" s="3" t="s">
        <v>613</v>
      </c>
      <c r="E22" s="4"/>
      <c r="F22" s="2">
        <v>1279067000</v>
      </c>
      <c r="G22" t="s">
        <v>51</v>
      </c>
      <c r="I22" s="2">
        <v>2089100000</v>
      </c>
      <c r="J22" t="s">
        <v>12</v>
      </c>
    </row>
    <row r="23" spans="1:10" x14ac:dyDescent="0.3">
      <c r="A23" s="51">
        <v>19657000000</v>
      </c>
      <c r="B23" t="s">
        <v>24</v>
      </c>
      <c r="D23" s="7" t="s">
        <v>576</v>
      </c>
      <c r="E23" s="5">
        <f>AVERAGE(I:I)</f>
        <v>16547665399.193548</v>
      </c>
      <c r="F23" s="2">
        <v>1482259000</v>
      </c>
      <c r="G23" t="s">
        <v>51</v>
      </c>
      <c r="I23" s="2">
        <v>2393500000</v>
      </c>
      <c r="J23" t="s">
        <v>12</v>
      </c>
    </row>
    <row r="24" spans="1:10" x14ac:dyDescent="0.3">
      <c r="A24" s="51">
        <v>20247000000</v>
      </c>
      <c r="B24" t="s">
        <v>24</v>
      </c>
      <c r="D24" s="8" t="s">
        <v>577</v>
      </c>
      <c r="E24" s="5">
        <f>MEDIAN(I:I)</f>
        <v>9969168500</v>
      </c>
      <c r="F24" s="2">
        <v>1616438000</v>
      </c>
      <c r="G24" t="s">
        <v>51</v>
      </c>
      <c r="I24" s="2">
        <v>2706700000</v>
      </c>
      <c r="J24" t="s">
        <v>12</v>
      </c>
    </row>
    <row r="25" spans="1:10" x14ac:dyDescent="0.3">
      <c r="A25" s="51">
        <v>20405000000</v>
      </c>
      <c r="B25" t="s">
        <v>24</v>
      </c>
      <c r="D25" s="8" t="s">
        <v>578</v>
      </c>
      <c r="E25" s="5">
        <f>_xlfn.STDEV.S(I:I)</f>
        <v>17597038778.206825</v>
      </c>
      <c r="F25" s="2">
        <v>1763336000</v>
      </c>
      <c r="G25" t="s">
        <v>51</v>
      </c>
      <c r="I25" s="2">
        <v>3291300000</v>
      </c>
      <c r="J25" t="s">
        <v>12</v>
      </c>
    </row>
    <row r="26" spans="1:10" x14ac:dyDescent="0.3">
      <c r="A26" s="51">
        <v>4055240000</v>
      </c>
      <c r="B26" t="s">
        <v>21</v>
      </c>
      <c r="D26" s="8" t="s">
        <v>579</v>
      </c>
      <c r="E26" s="5">
        <f>E27-E28</f>
        <v>94706152000</v>
      </c>
      <c r="F26" s="2">
        <v>1887376000</v>
      </c>
      <c r="G26" t="s">
        <v>51</v>
      </c>
      <c r="I26" s="2">
        <v>86623000000</v>
      </c>
      <c r="J26" t="s">
        <v>12</v>
      </c>
    </row>
    <row r="27" spans="1:10" x14ac:dyDescent="0.3">
      <c r="A27" s="51">
        <v>4147065000</v>
      </c>
      <c r="B27" t="s">
        <v>21</v>
      </c>
      <c r="D27" s="8" t="s">
        <v>580</v>
      </c>
      <c r="E27" s="5">
        <f>MAX(I:I)</f>
        <v>96114000000</v>
      </c>
      <c r="F27" s="2">
        <v>2152766000</v>
      </c>
      <c r="G27" t="s">
        <v>51</v>
      </c>
      <c r="I27" s="2">
        <v>90762000000</v>
      </c>
      <c r="J27" t="s">
        <v>12</v>
      </c>
    </row>
    <row r="28" spans="1:10" x14ac:dyDescent="0.3">
      <c r="A28" s="51">
        <v>4795511000</v>
      </c>
      <c r="B28" t="s">
        <v>21</v>
      </c>
      <c r="D28" s="8" t="s">
        <v>581</v>
      </c>
      <c r="E28" s="5">
        <f>MIN(I:I)</f>
        <v>1407848000</v>
      </c>
      <c r="F28" s="2">
        <v>2443776000</v>
      </c>
      <c r="G28" t="s">
        <v>51</v>
      </c>
      <c r="I28" s="2">
        <v>96114000000</v>
      </c>
      <c r="J28" t="s">
        <v>12</v>
      </c>
    </row>
    <row r="29" spans="1:10" x14ac:dyDescent="0.3">
      <c r="A29" s="51">
        <v>5854430000</v>
      </c>
      <c r="B29" t="s">
        <v>21</v>
      </c>
      <c r="D29" s="8" t="s">
        <v>583</v>
      </c>
      <c r="E29" s="5">
        <f>SUM(I:I)</f>
        <v>4103821019000</v>
      </c>
      <c r="F29" s="2">
        <v>2725867000</v>
      </c>
      <c r="G29" t="s">
        <v>51</v>
      </c>
      <c r="I29" s="2">
        <v>94571000000</v>
      </c>
      <c r="J29" t="s">
        <v>12</v>
      </c>
    </row>
    <row r="30" spans="1:10" x14ac:dyDescent="0.3">
      <c r="A30" s="51">
        <v>2633689000</v>
      </c>
      <c r="B30" t="s">
        <v>21</v>
      </c>
      <c r="D30" s="9" t="s">
        <v>582</v>
      </c>
      <c r="E30" s="6">
        <f>COUNT(I:I)</f>
        <v>248</v>
      </c>
      <c r="F30" s="2">
        <v>1747502000</v>
      </c>
      <c r="G30" t="s">
        <v>51</v>
      </c>
      <c r="I30" s="2">
        <v>55656000000</v>
      </c>
      <c r="J30" t="s">
        <v>12</v>
      </c>
    </row>
    <row r="31" spans="1:10" x14ac:dyDescent="0.3">
      <c r="A31" s="51">
        <v>2864773000</v>
      </c>
      <c r="B31" t="s">
        <v>21</v>
      </c>
      <c r="F31" s="2">
        <v>2387702000</v>
      </c>
      <c r="G31" t="s">
        <v>51</v>
      </c>
      <c r="I31" s="2">
        <v>55184000000</v>
      </c>
      <c r="J31" t="s">
        <v>12</v>
      </c>
    </row>
    <row r="32" spans="1:10" x14ac:dyDescent="0.3">
      <c r="A32" s="51">
        <v>3435092000</v>
      </c>
      <c r="B32" t="s">
        <v>21</v>
      </c>
      <c r="F32" s="2">
        <v>2614748000</v>
      </c>
      <c r="G32" t="s">
        <v>51</v>
      </c>
      <c r="I32" s="2">
        <v>47011000000</v>
      </c>
      <c r="J32" t="s">
        <v>12</v>
      </c>
    </row>
    <row r="33" spans="1:10" x14ac:dyDescent="0.3">
      <c r="A33" s="51">
        <v>3421409000</v>
      </c>
      <c r="B33" t="s">
        <v>21</v>
      </c>
      <c r="F33" s="2">
        <v>2744965000</v>
      </c>
      <c r="G33" t="s">
        <v>51</v>
      </c>
      <c r="I33" s="2">
        <v>38537000000</v>
      </c>
      <c r="J33" t="s">
        <v>12</v>
      </c>
    </row>
    <row r="34" spans="1:10" x14ac:dyDescent="0.3">
      <c r="A34" s="51">
        <v>90559000000</v>
      </c>
      <c r="B34" t="s">
        <v>35</v>
      </c>
      <c r="F34" s="2">
        <v>535153000</v>
      </c>
      <c r="G34" t="s">
        <v>51</v>
      </c>
      <c r="I34" s="2">
        <v>11359113000</v>
      </c>
      <c r="J34" t="s">
        <v>12</v>
      </c>
    </row>
    <row r="35" spans="1:10" x14ac:dyDescent="0.3">
      <c r="A35" s="51">
        <v>89804000000</v>
      </c>
      <c r="B35" t="s">
        <v>35</v>
      </c>
      <c r="F35" s="2">
        <v>610590000</v>
      </c>
      <c r="G35" t="s">
        <v>51</v>
      </c>
      <c r="I35" s="2">
        <v>12752076000</v>
      </c>
      <c r="J35" t="s">
        <v>12</v>
      </c>
    </row>
    <row r="36" spans="1:10" x14ac:dyDescent="0.3">
      <c r="A36" s="51">
        <v>81201000000</v>
      </c>
      <c r="B36" t="s">
        <v>35</v>
      </c>
      <c r="F36" s="2">
        <v>970938000</v>
      </c>
      <c r="G36" t="s">
        <v>51</v>
      </c>
      <c r="I36" s="2">
        <v>13470067000</v>
      </c>
      <c r="J36" t="s">
        <v>12</v>
      </c>
    </row>
    <row r="37" spans="1:10" x14ac:dyDescent="0.3">
      <c r="A37" s="51">
        <v>67702000000</v>
      </c>
      <c r="B37" t="s">
        <v>35</v>
      </c>
      <c r="F37" s="2">
        <v>1194407000</v>
      </c>
      <c r="G37" t="s">
        <v>51</v>
      </c>
      <c r="I37" s="2">
        <v>13476084000</v>
      </c>
      <c r="J37" t="s">
        <v>12</v>
      </c>
    </row>
    <row r="38" spans="1:10" x14ac:dyDescent="0.3">
      <c r="A38" s="51">
        <v>3641390000</v>
      </c>
      <c r="B38" t="s">
        <v>21</v>
      </c>
      <c r="F38" s="2">
        <v>409396000</v>
      </c>
      <c r="G38" t="s">
        <v>51</v>
      </c>
      <c r="I38" s="2">
        <v>17301000000</v>
      </c>
      <c r="J38" t="s">
        <v>12</v>
      </c>
    </row>
    <row r="39" spans="1:10" x14ac:dyDescent="0.3">
      <c r="A39" s="51">
        <v>4319063000</v>
      </c>
      <c r="B39" t="s">
        <v>21</v>
      </c>
      <c r="F39" s="2">
        <v>520613000</v>
      </c>
      <c r="G39" t="s">
        <v>51</v>
      </c>
      <c r="I39" s="2">
        <v>19221000000</v>
      </c>
      <c r="J39" t="s">
        <v>12</v>
      </c>
    </row>
    <row r="40" spans="1:10" x14ac:dyDescent="0.3">
      <c r="A40" s="51">
        <v>5302940000</v>
      </c>
      <c r="B40" t="s">
        <v>21</v>
      </c>
      <c r="F40" s="2">
        <v>647155000</v>
      </c>
      <c r="G40" t="s">
        <v>51</v>
      </c>
      <c r="I40" s="2">
        <v>19110000000</v>
      </c>
      <c r="J40" t="s">
        <v>12</v>
      </c>
    </row>
    <row r="41" spans="1:10" x14ac:dyDescent="0.3">
      <c r="A41" s="51">
        <v>6439746000</v>
      </c>
      <c r="B41" t="s">
        <v>21</v>
      </c>
      <c r="F41" s="2">
        <v>782270000</v>
      </c>
      <c r="G41" t="s">
        <v>51</v>
      </c>
      <c r="I41" s="2">
        <v>17509000000</v>
      </c>
      <c r="J41" t="s">
        <v>12</v>
      </c>
    </row>
    <row r="42" spans="1:10" x14ac:dyDescent="0.3">
      <c r="A42" s="51">
        <v>2312200000</v>
      </c>
      <c r="B42" t="s">
        <v>21</v>
      </c>
      <c r="F42" s="2">
        <v>637413000</v>
      </c>
      <c r="G42" t="s">
        <v>51</v>
      </c>
      <c r="I42" s="2">
        <v>4474000000</v>
      </c>
      <c r="J42" t="s">
        <v>12</v>
      </c>
    </row>
    <row r="43" spans="1:10" x14ac:dyDescent="0.3">
      <c r="A43" s="51">
        <v>2273900000</v>
      </c>
      <c r="B43" t="s">
        <v>21</v>
      </c>
      <c r="F43" s="2">
        <v>686090000</v>
      </c>
      <c r="G43" t="s">
        <v>51</v>
      </c>
      <c r="I43" s="2">
        <v>4979000000</v>
      </c>
      <c r="J43" t="s">
        <v>12</v>
      </c>
    </row>
    <row r="44" spans="1:10" x14ac:dyDescent="0.3">
      <c r="A44" s="51">
        <v>2512200000</v>
      </c>
      <c r="B44" t="s">
        <v>21</v>
      </c>
      <c r="F44" s="2">
        <v>744012000</v>
      </c>
      <c r="G44" t="s">
        <v>51</v>
      </c>
      <c r="I44" s="2">
        <v>5244000000</v>
      </c>
      <c r="J44" t="s">
        <v>12</v>
      </c>
    </row>
    <row r="45" spans="1:10" x14ac:dyDescent="0.3">
      <c r="A45" s="51">
        <v>2504100000</v>
      </c>
      <c r="B45" t="s">
        <v>21</v>
      </c>
      <c r="F45" s="2">
        <v>801591000</v>
      </c>
      <c r="G45" t="s">
        <v>51</v>
      </c>
      <c r="I45" s="2">
        <v>5259000000</v>
      </c>
      <c r="J45" t="s">
        <v>12</v>
      </c>
    </row>
    <row r="46" spans="1:10" x14ac:dyDescent="0.3">
      <c r="A46" s="51">
        <v>5781000000</v>
      </c>
      <c r="B46" t="s">
        <v>41</v>
      </c>
      <c r="F46" s="2">
        <v>2426301000</v>
      </c>
      <c r="G46" t="s">
        <v>51</v>
      </c>
      <c r="I46" s="2">
        <v>12026000000</v>
      </c>
      <c r="J46" t="s">
        <v>12</v>
      </c>
    </row>
    <row r="47" spans="1:10" x14ac:dyDescent="0.3">
      <c r="A47" s="51">
        <v>5838000000</v>
      </c>
      <c r="B47" t="s">
        <v>41</v>
      </c>
      <c r="F47" s="2">
        <v>2486017000</v>
      </c>
      <c r="G47" t="s">
        <v>51</v>
      </c>
      <c r="I47" s="2">
        <v>12669000000</v>
      </c>
      <c r="J47" t="s">
        <v>12</v>
      </c>
    </row>
    <row r="48" spans="1:10" x14ac:dyDescent="0.3">
      <c r="A48" s="51">
        <v>6053000000</v>
      </c>
      <c r="B48" t="s">
        <v>41</v>
      </c>
      <c r="F48" s="2">
        <v>2535559000</v>
      </c>
      <c r="G48" t="s">
        <v>51</v>
      </c>
      <c r="I48" s="2">
        <v>11811000000</v>
      </c>
      <c r="J48" t="s">
        <v>12</v>
      </c>
    </row>
    <row r="49" spans="1:10" x14ac:dyDescent="0.3">
      <c r="A49" s="51">
        <v>6098000000</v>
      </c>
      <c r="B49" t="s">
        <v>41</v>
      </c>
      <c r="F49" s="2">
        <v>2403906000</v>
      </c>
      <c r="G49" t="s">
        <v>51</v>
      </c>
      <c r="I49" s="2">
        <v>11069000000</v>
      </c>
      <c r="J49" t="s">
        <v>12</v>
      </c>
    </row>
    <row r="50" spans="1:10" x14ac:dyDescent="0.3">
      <c r="A50" s="51">
        <v>14945000000</v>
      </c>
      <c r="B50" t="s">
        <v>41</v>
      </c>
      <c r="F50" s="2">
        <v>1765979000</v>
      </c>
      <c r="G50" t="s">
        <v>51</v>
      </c>
      <c r="I50" s="2">
        <v>4245964000</v>
      </c>
      <c r="J50" t="s">
        <v>12</v>
      </c>
    </row>
    <row r="51" spans="1:10" x14ac:dyDescent="0.3">
      <c r="A51" s="51">
        <v>14813500000</v>
      </c>
      <c r="B51" t="s">
        <v>41</v>
      </c>
      <c r="F51" s="2">
        <v>2847945000</v>
      </c>
      <c r="G51" t="s">
        <v>51</v>
      </c>
      <c r="I51" s="2">
        <v>4193844000</v>
      </c>
      <c r="J51" t="s">
        <v>12</v>
      </c>
    </row>
    <row r="52" spans="1:10" x14ac:dyDescent="0.3">
      <c r="A52" s="51">
        <v>16378600000</v>
      </c>
      <c r="B52" t="s">
        <v>41</v>
      </c>
      <c r="F52" s="2">
        <v>3305879000</v>
      </c>
      <c r="G52" t="s">
        <v>51</v>
      </c>
      <c r="I52" s="2">
        <v>4476886000</v>
      </c>
      <c r="J52" t="s">
        <v>12</v>
      </c>
    </row>
    <row r="53" spans="1:10" x14ac:dyDescent="0.3">
      <c r="A53" s="51">
        <v>16453200000</v>
      </c>
      <c r="B53" t="s">
        <v>41</v>
      </c>
      <c r="F53" s="2">
        <v>3775685000</v>
      </c>
      <c r="G53" t="s">
        <v>51</v>
      </c>
      <c r="I53" s="2">
        <v>4905458000</v>
      </c>
      <c r="J53" t="s">
        <v>12</v>
      </c>
    </row>
    <row r="54" spans="1:10" x14ac:dyDescent="0.3">
      <c r="A54" s="51">
        <v>25364000000</v>
      </c>
      <c r="B54" t="s">
        <v>46</v>
      </c>
      <c r="F54" s="2">
        <v>2013719000</v>
      </c>
      <c r="G54" t="s">
        <v>51</v>
      </c>
      <c r="I54" s="2">
        <v>37773000000</v>
      </c>
      <c r="J54" t="s">
        <v>12</v>
      </c>
    </row>
    <row r="55" spans="1:10" x14ac:dyDescent="0.3">
      <c r="A55" s="51">
        <v>23939000000</v>
      </c>
      <c r="B55" t="s">
        <v>46</v>
      </c>
      <c r="F55" s="2">
        <v>1563210000</v>
      </c>
      <c r="G55" t="s">
        <v>51</v>
      </c>
      <c r="I55" s="2">
        <v>40362000000</v>
      </c>
      <c r="J55" t="s">
        <v>12</v>
      </c>
    </row>
    <row r="56" spans="1:10" x14ac:dyDescent="0.3">
      <c r="A56" s="51">
        <v>22728000000</v>
      </c>
      <c r="B56" t="s">
        <v>46</v>
      </c>
      <c r="F56" s="2">
        <v>1828305000</v>
      </c>
      <c r="G56" t="s">
        <v>51</v>
      </c>
      <c r="I56" s="2">
        <v>40704000000</v>
      </c>
      <c r="J56" t="s">
        <v>12</v>
      </c>
    </row>
    <row r="57" spans="1:10" x14ac:dyDescent="0.3">
      <c r="A57" s="51">
        <v>20872000000</v>
      </c>
      <c r="B57" t="s">
        <v>46</v>
      </c>
      <c r="F57" s="2">
        <v>2040486000</v>
      </c>
      <c r="G57" t="s">
        <v>51</v>
      </c>
      <c r="I57" s="2">
        <v>39639000000</v>
      </c>
      <c r="J57" t="s">
        <v>12</v>
      </c>
    </row>
    <row r="58" spans="1:10" x14ac:dyDescent="0.3">
      <c r="A58" s="51">
        <v>71214000000</v>
      </c>
      <c r="B58" t="s">
        <v>46</v>
      </c>
      <c r="F58" s="2">
        <v>5059000000</v>
      </c>
      <c r="G58" t="s">
        <v>51</v>
      </c>
      <c r="I58" s="2">
        <v>37795400000</v>
      </c>
      <c r="J58" t="s">
        <v>12</v>
      </c>
    </row>
    <row r="59" spans="1:10" x14ac:dyDescent="0.3">
      <c r="A59" s="51">
        <v>68874000000</v>
      </c>
      <c r="B59" t="s">
        <v>46</v>
      </c>
      <c r="F59" s="2">
        <v>5166000000</v>
      </c>
      <c r="G59" t="s">
        <v>51</v>
      </c>
      <c r="I59" s="2">
        <v>36066900000</v>
      </c>
      <c r="J59" t="s">
        <v>12</v>
      </c>
    </row>
    <row r="60" spans="1:10" x14ac:dyDescent="0.3">
      <c r="A60" s="51">
        <v>64406000000</v>
      </c>
      <c r="B60" t="s">
        <v>46</v>
      </c>
      <c r="F60" s="2">
        <v>5354000000</v>
      </c>
      <c r="G60" t="s">
        <v>51</v>
      </c>
      <c r="I60" s="2">
        <v>28862800000</v>
      </c>
      <c r="J60" t="s">
        <v>12</v>
      </c>
    </row>
    <row r="61" spans="1:10" x14ac:dyDescent="0.3">
      <c r="A61" s="51">
        <v>58327000000</v>
      </c>
      <c r="B61" t="s">
        <v>46</v>
      </c>
      <c r="F61" s="2">
        <v>5387000000</v>
      </c>
      <c r="G61" t="s">
        <v>51</v>
      </c>
      <c r="I61" s="2">
        <v>26644000000</v>
      </c>
      <c r="J61" t="s">
        <v>12</v>
      </c>
    </row>
    <row r="62" spans="1:10" x14ac:dyDescent="0.3">
      <c r="A62" s="51">
        <v>958511000</v>
      </c>
      <c r="B62" t="s">
        <v>51</v>
      </c>
      <c r="F62" s="2">
        <v>3003955000</v>
      </c>
      <c r="G62" t="s">
        <v>51</v>
      </c>
      <c r="I62" s="2">
        <v>18260400000</v>
      </c>
      <c r="J62" t="s">
        <v>12</v>
      </c>
    </row>
    <row r="63" spans="1:10" x14ac:dyDescent="0.3">
      <c r="A63" s="51">
        <v>974053000</v>
      </c>
      <c r="B63" t="s">
        <v>51</v>
      </c>
      <c r="F63" s="2">
        <v>3024623000</v>
      </c>
      <c r="G63" t="s">
        <v>51</v>
      </c>
      <c r="I63" s="2">
        <v>18283100000</v>
      </c>
      <c r="J63" t="s">
        <v>12</v>
      </c>
    </row>
    <row r="64" spans="1:10" x14ac:dyDescent="0.3">
      <c r="A64" s="51">
        <v>984363000</v>
      </c>
      <c r="B64" t="s">
        <v>51</v>
      </c>
      <c r="F64" s="2">
        <v>3117693000</v>
      </c>
      <c r="G64" t="s">
        <v>51</v>
      </c>
      <c r="I64" s="2">
        <v>19154000000</v>
      </c>
      <c r="J64" t="s">
        <v>12</v>
      </c>
    </row>
    <row r="65" spans="1:10" x14ac:dyDescent="0.3">
      <c r="A65" s="51">
        <v>981310000</v>
      </c>
      <c r="B65" t="s">
        <v>51</v>
      </c>
      <c r="F65" s="2">
        <v>3007976000</v>
      </c>
      <c r="G65" t="s">
        <v>51</v>
      </c>
      <c r="I65" s="2">
        <v>20563100000</v>
      </c>
      <c r="J65" t="s">
        <v>12</v>
      </c>
    </row>
    <row r="66" spans="1:10" x14ac:dyDescent="0.3">
      <c r="A66" s="51">
        <v>9047657000</v>
      </c>
      <c r="B66" t="s">
        <v>46</v>
      </c>
      <c r="F66" s="2">
        <v>793373000</v>
      </c>
      <c r="G66" t="s">
        <v>51</v>
      </c>
      <c r="I66" s="2">
        <v>1663000000</v>
      </c>
      <c r="J66" t="s">
        <v>12</v>
      </c>
    </row>
    <row r="67" spans="1:10" x14ac:dyDescent="0.3">
      <c r="A67" s="51">
        <v>10381653000</v>
      </c>
      <c r="B67" t="s">
        <v>46</v>
      </c>
      <c r="F67" s="2">
        <v>861527000</v>
      </c>
      <c r="G67" t="s">
        <v>51</v>
      </c>
      <c r="I67" s="2">
        <v>1558400000</v>
      </c>
      <c r="J67" t="s">
        <v>12</v>
      </c>
    </row>
    <row r="68" spans="1:10" x14ac:dyDescent="0.3">
      <c r="A68" s="51">
        <v>10325494000</v>
      </c>
      <c r="B68" t="s">
        <v>46</v>
      </c>
      <c r="F68" s="2">
        <v>993897000</v>
      </c>
      <c r="G68" t="s">
        <v>51</v>
      </c>
      <c r="I68" s="2">
        <v>1584500000</v>
      </c>
      <c r="J68" t="s">
        <v>12</v>
      </c>
    </row>
    <row r="69" spans="1:10" x14ac:dyDescent="0.3">
      <c r="A69" s="51">
        <v>7531780000</v>
      </c>
      <c r="B69" t="s">
        <v>46</v>
      </c>
      <c r="F69" s="2">
        <v>1166769000</v>
      </c>
      <c r="G69" t="s">
        <v>51</v>
      </c>
      <c r="I69" s="2">
        <v>1637100000</v>
      </c>
      <c r="J69" t="s">
        <v>12</v>
      </c>
    </row>
    <row r="70" spans="1:10" x14ac:dyDescent="0.3">
      <c r="A70" s="51">
        <v>1373947000</v>
      </c>
      <c r="B70" t="s">
        <v>21</v>
      </c>
      <c r="F70" s="2">
        <v>475888000</v>
      </c>
      <c r="G70" t="s">
        <v>51</v>
      </c>
      <c r="I70" s="2">
        <v>7155096000</v>
      </c>
      <c r="J70" t="s">
        <v>12</v>
      </c>
    </row>
    <row r="71" spans="1:10" x14ac:dyDescent="0.3">
      <c r="A71" s="51">
        <v>1577922000</v>
      </c>
      <c r="B71" t="s">
        <v>21</v>
      </c>
      <c r="F71" s="2">
        <v>635490000</v>
      </c>
      <c r="G71" t="s">
        <v>51</v>
      </c>
      <c r="I71" s="2">
        <v>7752728000</v>
      </c>
      <c r="J71" t="s">
        <v>12</v>
      </c>
    </row>
    <row r="72" spans="1:10" x14ac:dyDescent="0.3">
      <c r="A72" s="51">
        <v>1963874000</v>
      </c>
      <c r="B72" t="s">
        <v>21</v>
      </c>
      <c r="F72" s="2">
        <v>992332000</v>
      </c>
      <c r="G72" t="s">
        <v>51</v>
      </c>
      <c r="I72" s="2">
        <v>6956311000</v>
      </c>
      <c r="J72" t="s">
        <v>12</v>
      </c>
    </row>
    <row r="73" spans="1:10" x14ac:dyDescent="0.3">
      <c r="A73" s="51">
        <v>2197448000</v>
      </c>
      <c r="B73" t="s">
        <v>21</v>
      </c>
      <c r="F73" s="2">
        <v>1042779000</v>
      </c>
      <c r="G73" t="s">
        <v>51</v>
      </c>
      <c r="I73" s="2">
        <v>6794342000</v>
      </c>
      <c r="J73" t="s">
        <v>12</v>
      </c>
    </row>
    <row r="74" spans="1:10" x14ac:dyDescent="0.3">
      <c r="A74" s="51">
        <v>2519154000</v>
      </c>
      <c r="B74" t="s">
        <v>58</v>
      </c>
      <c r="F74" s="2">
        <v>797517000</v>
      </c>
      <c r="G74" t="s">
        <v>51</v>
      </c>
      <c r="I74" s="2">
        <v>2073000000</v>
      </c>
      <c r="J74" t="s">
        <v>12</v>
      </c>
    </row>
    <row r="75" spans="1:10" x14ac:dyDescent="0.3">
      <c r="A75" s="51">
        <v>2394270000</v>
      </c>
      <c r="B75" t="s">
        <v>58</v>
      </c>
      <c r="F75" s="2">
        <v>1029475000</v>
      </c>
      <c r="G75" t="s">
        <v>51</v>
      </c>
      <c r="I75" s="2">
        <v>2303900000</v>
      </c>
      <c r="J75" t="s">
        <v>12</v>
      </c>
    </row>
    <row r="76" spans="1:10" x14ac:dyDescent="0.3">
      <c r="A76" s="51">
        <v>2445548000</v>
      </c>
      <c r="B76" t="s">
        <v>58</v>
      </c>
      <c r="F76" s="2">
        <v>1105247000</v>
      </c>
      <c r="G76" t="s">
        <v>51</v>
      </c>
      <c r="I76" s="2">
        <v>2436400000</v>
      </c>
      <c r="J76" t="s">
        <v>12</v>
      </c>
    </row>
    <row r="77" spans="1:10" x14ac:dyDescent="0.3">
      <c r="A77" s="51">
        <v>3651335000</v>
      </c>
      <c r="B77" t="s">
        <v>58</v>
      </c>
      <c r="F77" s="2">
        <v>1288149000</v>
      </c>
      <c r="G77" t="s">
        <v>51</v>
      </c>
      <c r="I77" s="2">
        <v>2663600000</v>
      </c>
      <c r="J77" t="s">
        <v>12</v>
      </c>
    </row>
    <row r="78" spans="1:10" x14ac:dyDescent="0.3">
      <c r="A78" s="51">
        <v>4657000000</v>
      </c>
      <c r="B78" t="s">
        <v>12</v>
      </c>
      <c r="F78" s="2">
        <v>484581000</v>
      </c>
      <c r="G78" t="s">
        <v>51</v>
      </c>
      <c r="I78" s="2">
        <v>24669000000</v>
      </c>
      <c r="J78" t="s">
        <v>12</v>
      </c>
    </row>
    <row r="79" spans="1:10" x14ac:dyDescent="0.3">
      <c r="A79" s="51">
        <v>5156000000</v>
      </c>
      <c r="B79" t="s">
        <v>12</v>
      </c>
      <c r="F79" s="2">
        <v>780209000</v>
      </c>
      <c r="G79" t="s">
        <v>51</v>
      </c>
      <c r="I79" s="2">
        <v>17733000000</v>
      </c>
      <c r="J79" t="s">
        <v>12</v>
      </c>
    </row>
    <row r="80" spans="1:10" x14ac:dyDescent="0.3">
      <c r="A80" s="51">
        <v>5368000000</v>
      </c>
      <c r="B80" t="s">
        <v>12</v>
      </c>
      <c r="F80" s="2">
        <v>933505000</v>
      </c>
      <c r="G80" t="s">
        <v>51</v>
      </c>
      <c r="I80" s="2">
        <v>16249000000</v>
      </c>
      <c r="J80" t="s">
        <v>12</v>
      </c>
    </row>
    <row r="81" spans="1:10" x14ac:dyDescent="0.3">
      <c r="A81" s="51">
        <v>5598000000</v>
      </c>
      <c r="B81" t="s">
        <v>12</v>
      </c>
      <c r="F81" s="2">
        <v>1023285000</v>
      </c>
      <c r="G81" t="s">
        <v>51</v>
      </c>
      <c r="I81" s="2">
        <v>14522000000</v>
      </c>
      <c r="J81" t="s">
        <v>12</v>
      </c>
    </row>
    <row r="82" spans="1:10" x14ac:dyDescent="0.3">
      <c r="A82" s="51">
        <v>33315000000</v>
      </c>
      <c r="B82" t="s">
        <v>46</v>
      </c>
      <c r="F82" s="2">
        <v>1290052000</v>
      </c>
      <c r="G82" t="s">
        <v>51</v>
      </c>
      <c r="I82" s="2">
        <v>16311000000</v>
      </c>
      <c r="J82" t="s">
        <v>12</v>
      </c>
    </row>
    <row r="83" spans="1:10" x14ac:dyDescent="0.3">
      <c r="A83" s="51">
        <v>34507000000</v>
      </c>
      <c r="B83" t="s">
        <v>46</v>
      </c>
      <c r="F83" s="2">
        <v>1371065000</v>
      </c>
      <c r="G83" t="s">
        <v>51</v>
      </c>
      <c r="I83" s="2">
        <v>22046000000</v>
      </c>
      <c r="J83" t="s">
        <v>12</v>
      </c>
    </row>
    <row r="84" spans="1:10" x14ac:dyDescent="0.3">
      <c r="A84" s="51">
        <v>35239000000</v>
      </c>
      <c r="B84" t="s">
        <v>46</v>
      </c>
      <c r="F84" s="2">
        <v>1519978000</v>
      </c>
      <c r="G84" t="s">
        <v>51</v>
      </c>
      <c r="I84" s="2">
        <v>22552000000</v>
      </c>
      <c r="J84" t="s">
        <v>12</v>
      </c>
    </row>
    <row r="85" spans="1:10" x14ac:dyDescent="0.3">
      <c r="A85" s="51">
        <v>35653000000</v>
      </c>
      <c r="B85" t="s">
        <v>46</v>
      </c>
      <c r="F85" s="2">
        <v>1662829000</v>
      </c>
      <c r="G85" t="s">
        <v>51</v>
      </c>
      <c r="I85" s="2">
        <v>20855000000</v>
      </c>
      <c r="J85" t="s">
        <v>12</v>
      </c>
    </row>
    <row r="86" spans="1:10" x14ac:dyDescent="0.3">
      <c r="A86" s="51">
        <v>2069600000</v>
      </c>
      <c r="B86" t="s">
        <v>12</v>
      </c>
      <c r="F86" s="2">
        <v>4256157000</v>
      </c>
      <c r="G86" t="s">
        <v>51</v>
      </c>
      <c r="I86" s="2">
        <v>5992215000</v>
      </c>
      <c r="J86" t="s">
        <v>12</v>
      </c>
    </row>
    <row r="87" spans="1:10" x14ac:dyDescent="0.3">
      <c r="A87" s="51">
        <v>2118300000</v>
      </c>
      <c r="B87" t="s">
        <v>12</v>
      </c>
      <c r="F87" s="2">
        <v>4543849000</v>
      </c>
      <c r="G87" t="s">
        <v>51</v>
      </c>
      <c r="I87" s="2">
        <v>6080257000</v>
      </c>
      <c r="J87" t="s">
        <v>12</v>
      </c>
    </row>
    <row r="88" spans="1:10" x14ac:dyDescent="0.3">
      <c r="A88" s="51">
        <v>2068100000</v>
      </c>
      <c r="B88" t="s">
        <v>12</v>
      </c>
      <c r="F88" s="2">
        <v>4870818000</v>
      </c>
      <c r="G88" t="s">
        <v>51</v>
      </c>
      <c r="I88" s="2">
        <v>6564721000</v>
      </c>
      <c r="J88" t="s">
        <v>12</v>
      </c>
    </row>
    <row r="89" spans="1:10" x14ac:dyDescent="0.3">
      <c r="A89" s="51">
        <v>2238000000</v>
      </c>
      <c r="B89" t="s">
        <v>12</v>
      </c>
      <c r="F89" s="2">
        <v>5266103000</v>
      </c>
      <c r="G89" t="s">
        <v>51</v>
      </c>
      <c r="I89" s="2">
        <v>6616632000</v>
      </c>
      <c r="J89" t="s">
        <v>12</v>
      </c>
    </row>
    <row r="90" spans="1:10" x14ac:dyDescent="0.3">
      <c r="A90" s="51">
        <v>1551346000</v>
      </c>
      <c r="B90" t="s">
        <v>24</v>
      </c>
      <c r="F90" s="2">
        <v>716612000</v>
      </c>
      <c r="G90" t="s">
        <v>51</v>
      </c>
      <c r="I90" s="2">
        <v>3326106000</v>
      </c>
      <c r="J90" t="s">
        <v>12</v>
      </c>
    </row>
    <row r="91" spans="1:10" x14ac:dyDescent="0.3">
      <c r="A91" s="51">
        <v>2234000000</v>
      </c>
      <c r="B91" t="s">
        <v>24</v>
      </c>
      <c r="F91" s="2">
        <v>758926000</v>
      </c>
      <c r="G91" t="s">
        <v>51</v>
      </c>
      <c r="I91" s="2">
        <v>3733507000</v>
      </c>
      <c r="J91" t="s">
        <v>12</v>
      </c>
    </row>
    <row r="92" spans="1:10" x14ac:dyDescent="0.3">
      <c r="A92" s="51">
        <v>2604000000</v>
      </c>
      <c r="B92" t="s">
        <v>24</v>
      </c>
      <c r="F92" s="2">
        <v>818046000</v>
      </c>
      <c r="G92" t="s">
        <v>51</v>
      </c>
      <c r="I92" s="2">
        <v>3869187000</v>
      </c>
      <c r="J92" t="s">
        <v>12</v>
      </c>
    </row>
    <row r="93" spans="1:10" x14ac:dyDescent="0.3">
      <c r="A93" s="51">
        <v>3084000000</v>
      </c>
      <c r="B93" t="s">
        <v>24</v>
      </c>
      <c r="F93" s="2">
        <v>894638000</v>
      </c>
      <c r="G93" t="s">
        <v>51</v>
      </c>
      <c r="I93" s="2">
        <v>3962036000</v>
      </c>
      <c r="J93" t="s">
        <v>12</v>
      </c>
    </row>
    <row r="94" spans="1:10" x14ac:dyDescent="0.3">
      <c r="A94" s="51">
        <v>7509000000</v>
      </c>
      <c r="B94" t="s">
        <v>21</v>
      </c>
      <c r="F94" s="2">
        <v>2299176000</v>
      </c>
      <c r="G94" t="s">
        <v>51</v>
      </c>
      <c r="I94" s="2">
        <v>3134800000</v>
      </c>
      <c r="J94" t="s">
        <v>12</v>
      </c>
    </row>
    <row r="95" spans="1:10" x14ac:dyDescent="0.3">
      <c r="A95" s="51">
        <v>9072000000</v>
      </c>
      <c r="B95" t="s">
        <v>21</v>
      </c>
      <c r="F95" s="2">
        <v>2312512000</v>
      </c>
      <c r="G95" t="s">
        <v>51</v>
      </c>
      <c r="I95" s="2">
        <v>3703600000</v>
      </c>
      <c r="J95" t="s">
        <v>12</v>
      </c>
    </row>
    <row r="96" spans="1:10" x14ac:dyDescent="0.3">
      <c r="A96" s="51">
        <v>9659000000</v>
      </c>
      <c r="B96" t="s">
        <v>21</v>
      </c>
      <c r="F96" s="2">
        <v>2502267000</v>
      </c>
      <c r="G96" t="s">
        <v>51</v>
      </c>
      <c r="I96" s="2">
        <v>4013600000</v>
      </c>
      <c r="J96" t="s">
        <v>12</v>
      </c>
    </row>
    <row r="97" spans="1:10" x14ac:dyDescent="0.3">
      <c r="A97" s="51">
        <v>10825000000</v>
      </c>
      <c r="B97" t="s">
        <v>21</v>
      </c>
      <c r="F97" s="2">
        <v>2506202000</v>
      </c>
      <c r="G97" t="s">
        <v>51</v>
      </c>
      <c r="I97" s="2">
        <v>4579400000</v>
      </c>
      <c r="J97" t="s">
        <v>12</v>
      </c>
    </row>
    <row r="98" spans="1:10" x14ac:dyDescent="0.3">
      <c r="A98" s="51">
        <v>3334213000</v>
      </c>
      <c r="B98" t="s">
        <v>12</v>
      </c>
      <c r="F98" s="2">
        <v>2514595000</v>
      </c>
      <c r="G98" t="s">
        <v>51</v>
      </c>
      <c r="I98" s="2">
        <v>44287000000</v>
      </c>
      <c r="J98" t="s">
        <v>12</v>
      </c>
    </row>
    <row r="99" spans="1:10" x14ac:dyDescent="0.3">
      <c r="A99" s="51">
        <v>3594136000</v>
      </c>
      <c r="B99" t="s">
        <v>12</v>
      </c>
      <c r="F99" s="2">
        <v>2772550000</v>
      </c>
      <c r="G99" t="s">
        <v>51</v>
      </c>
      <c r="I99" s="2">
        <v>45567000000</v>
      </c>
      <c r="J99" t="s">
        <v>12</v>
      </c>
    </row>
    <row r="100" spans="1:10" x14ac:dyDescent="0.3">
      <c r="A100" s="51">
        <v>4021964000</v>
      </c>
      <c r="B100" t="s">
        <v>12</v>
      </c>
      <c r="F100" s="2">
        <v>3285346000</v>
      </c>
      <c r="G100" t="s">
        <v>51</v>
      </c>
      <c r="I100" s="2">
        <v>47453000000</v>
      </c>
      <c r="J100" t="s">
        <v>12</v>
      </c>
    </row>
    <row r="101" spans="1:10" x14ac:dyDescent="0.3">
      <c r="A101" s="51">
        <v>3974295000</v>
      </c>
      <c r="B101" t="s">
        <v>12</v>
      </c>
      <c r="F101" s="2">
        <v>3442646000</v>
      </c>
      <c r="G101" t="s">
        <v>51</v>
      </c>
      <c r="I101" s="2">
        <v>50365000000</v>
      </c>
      <c r="J101" t="s">
        <v>12</v>
      </c>
    </row>
    <row r="102" spans="1:10" x14ac:dyDescent="0.3">
      <c r="A102" s="51">
        <v>18676000000</v>
      </c>
      <c r="B102" t="s">
        <v>24</v>
      </c>
      <c r="F102" s="2">
        <v>5989000000</v>
      </c>
      <c r="G102" t="s">
        <v>51</v>
      </c>
      <c r="I102" s="2">
        <v>27351573000</v>
      </c>
      <c r="J102" t="s">
        <v>12</v>
      </c>
    </row>
    <row r="103" spans="1:10" x14ac:dyDescent="0.3">
      <c r="A103" s="51">
        <v>20063000000</v>
      </c>
      <c r="B103" t="s">
        <v>24</v>
      </c>
      <c r="F103" s="2">
        <v>7254000000</v>
      </c>
      <c r="G103" t="s">
        <v>51</v>
      </c>
      <c r="I103" s="2">
        <v>21531577000</v>
      </c>
      <c r="J103" t="s">
        <v>12</v>
      </c>
    </row>
    <row r="104" spans="1:10" x14ac:dyDescent="0.3">
      <c r="A104" s="51">
        <v>21662000000</v>
      </c>
      <c r="B104" t="s">
        <v>24</v>
      </c>
      <c r="F104" s="2">
        <v>7403000000</v>
      </c>
      <c r="G104" t="s">
        <v>51</v>
      </c>
      <c r="I104" s="2">
        <v>18114048000</v>
      </c>
      <c r="J104" t="s">
        <v>12</v>
      </c>
    </row>
    <row r="105" spans="1:10" x14ac:dyDescent="0.3">
      <c r="A105" s="51">
        <v>22991000000</v>
      </c>
      <c r="B105" t="s">
        <v>24</v>
      </c>
      <c r="F105" s="2">
        <v>7082000000</v>
      </c>
      <c r="G105" t="s">
        <v>51</v>
      </c>
      <c r="I105" s="2">
        <v>19036525000</v>
      </c>
      <c r="J105" t="s">
        <v>12</v>
      </c>
    </row>
    <row r="106" spans="1:10" x14ac:dyDescent="0.3">
      <c r="A106" s="51">
        <v>10259000000</v>
      </c>
      <c r="B106" t="s">
        <v>46</v>
      </c>
      <c r="I106" s="2">
        <v>4954619000</v>
      </c>
      <c r="J106" t="s">
        <v>12</v>
      </c>
    </row>
    <row r="107" spans="1:10" x14ac:dyDescent="0.3">
      <c r="A107" s="51">
        <v>11230000000</v>
      </c>
      <c r="B107" t="s">
        <v>46</v>
      </c>
      <c r="I107" s="2">
        <v>4877885000</v>
      </c>
      <c r="J107" t="s">
        <v>12</v>
      </c>
    </row>
    <row r="108" spans="1:10" x14ac:dyDescent="0.3">
      <c r="A108" s="51">
        <v>12296000000</v>
      </c>
      <c r="B108" t="s">
        <v>46</v>
      </c>
      <c r="I108" s="2">
        <v>4561030000</v>
      </c>
      <c r="J108" t="s">
        <v>12</v>
      </c>
    </row>
    <row r="109" spans="1:10" x14ac:dyDescent="0.3">
      <c r="A109" s="51">
        <v>12200000000</v>
      </c>
      <c r="B109" t="s">
        <v>46</v>
      </c>
      <c r="I109" s="2">
        <v>3991462000</v>
      </c>
      <c r="J109" t="s">
        <v>12</v>
      </c>
    </row>
    <row r="110" spans="1:10" x14ac:dyDescent="0.3">
      <c r="A110" s="51">
        <v>2875960000</v>
      </c>
      <c r="B110" t="s">
        <v>51</v>
      </c>
      <c r="I110" s="2">
        <v>30930000000</v>
      </c>
      <c r="J110" t="s">
        <v>12</v>
      </c>
    </row>
    <row r="111" spans="1:10" x14ac:dyDescent="0.3">
      <c r="A111" s="51">
        <v>3361407000</v>
      </c>
      <c r="B111" t="s">
        <v>51</v>
      </c>
      <c r="I111" s="2">
        <v>30852000000</v>
      </c>
      <c r="J111" t="s">
        <v>12</v>
      </c>
    </row>
    <row r="112" spans="1:10" x14ac:dyDescent="0.3">
      <c r="A112" s="51">
        <v>4100048000</v>
      </c>
      <c r="B112" t="s">
        <v>51</v>
      </c>
      <c r="I112" s="2">
        <v>31469000000</v>
      </c>
      <c r="J112" t="s">
        <v>12</v>
      </c>
    </row>
    <row r="113" spans="1:10" x14ac:dyDescent="0.3">
      <c r="A113" s="51">
        <v>4771516000</v>
      </c>
      <c r="B113" t="s">
        <v>51</v>
      </c>
      <c r="I113" s="2">
        <v>31353000000</v>
      </c>
      <c r="J113" t="s">
        <v>12</v>
      </c>
    </row>
    <row r="114" spans="1:10" x14ac:dyDescent="0.3">
      <c r="A114" s="51">
        <v>74452000000</v>
      </c>
      <c r="B114" t="s">
        <v>18</v>
      </c>
      <c r="I114" s="2">
        <v>8950045000</v>
      </c>
      <c r="J114" t="s">
        <v>12</v>
      </c>
    </row>
    <row r="115" spans="1:10" x14ac:dyDescent="0.3">
      <c r="A115" s="51">
        <v>88988000000</v>
      </c>
      <c r="B115" t="s">
        <v>18</v>
      </c>
      <c r="I115" s="2">
        <v>9437758000</v>
      </c>
      <c r="J115" t="s">
        <v>12</v>
      </c>
    </row>
    <row r="116" spans="1:10" x14ac:dyDescent="0.3">
      <c r="A116" s="51">
        <v>107006000000</v>
      </c>
      <c r="B116" t="s">
        <v>18</v>
      </c>
      <c r="I116" s="2">
        <v>9964953000</v>
      </c>
      <c r="J116" t="s">
        <v>12</v>
      </c>
    </row>
    <row r="117" spans="1:10" x14ac:dyDescent="0.3">
      <c r="A117" s="51">
        <v>135987000000</v>
      </c>
      <c r="B117" t="s">
        <v>18</v>
      </c>
      <c r="I117" s="2">
        <v>9973384000</v>
      </c>
      <c r="J117" t="s">
        <v>12</v>
      </c>
    </row>
    <row r="118" spans="1:10" x14ac:dyDescent="0.3">
      <c r="A118" s="51">
        <v>17517600000</v>
      </c>
      <c r="B118" t="s">
        <v>18</v>
      </c>
      <c r="I118" s="2">
        <v>39055000000</v>
      </c>
      <c r="J118" t="s">
        <v>12</v>
      </c>
    </row>
    <row r="119" spans="1:10" x14ac:dyDescent="0.3">
      <c r="A119" s="51">
        <v>19108800000</v>
      </c>
      <c r="B119" t="s">
        <v>18</v>
      </c>
      <c r="I119" s="2">
        <v>40306000000</v>
      </c>
      <c r="J119" t="s">
        <v>12</v>
      </c>
    </row>
    <row r="120" spans="1:10" x14ac:dyDescent="0.3">
      <c r="A120" s="51">
        <v>20862000000</v>
      </c>
      <c r="B120" t="s">
        <v>18</v>
      </c>
      <c r="I120" s="2">
        <v>38581000000</v>
      </c>
      <c r="J120" t="s">
        <v>12</v>
      </c>
    </row>
    <row r="121" spans="1:10" x14ac:dyDescent="0.3">
      <c r="A121" s="51">
        <v>21609000000</v>
      </c>
      <c r="B121" t="s">
        <v>18</v>
      </c>
      <c r="I121" s="2">
        <v>39302000000</v>
      </c>
      <c r="J121" t="s">
        <v>12</v>
      </c>
    </row>
    <row r="122" spans="1:10" x14ac:dyDescent="0.3">
      <c r="A122" s="51">
        <v>61497200000</v>
      </c>
      <c r="B122" t="s">
        <v>24</v>
      </c>
      <c r="I122" s="2">
        <v>14135000000</v>
      </c>
      <c r="J122" t="s">
        <v>12</v>
      </c>
    </row>
    <row r="123" spans="1:10" x14ac:dyDescent="0.3">
      <c r="A123" s="51">
        <v>71023500000</v>
      </c>
      <c r="B123" t="s">
        <v>24</v>
      </c>
      <c r="I123" s="2">
        <v>14484000000</v>
      </c>
      <c r="J123" t="s">
        <v>12</v>
      </c>
    </row>
    <row r="124" spans="1:10" x14ac:dyDescent="0.3">
      <c r="A124" s="51">
        <v>73874100000</v>
      </c>
      <c r="B124" t="s">
        <v>24</v>
      </c>
      <c r="I124" s="2">
        <v>13405000000</v>
      </c>
      <c r="J124" t="s">
        <v>12</v>
      </c>
    </row>
    <row r="125" spans="1:10" x14ac:dyDescent="0.3">
      <c r="A125" s="51">
        <v>79156500000</v>
      </c>
      <c r="B125" t="s">
        <v>24</v>
      </c>
      <c r="I125" s="2">
        <v>13599000000</v>
      </c>
      <c r="J125" t="s">
        <v>12</v>
      </c>
    </row>
    <row r="126" spans="1:10" x14ac:dyDescent="0.3">
      <c r="A126" s="51">
        <v>16428000000</v>
      </c>
      <c r="B126" t="s">
        <v>82</v>
      </c>
      <c r="I126" s="2">
        <v>5054980000</v>
      </c>
      <c r="J126" t="s">
        <v>12</v>
      </c>
    </row>
    <row r="127" spans="1:10" x14ac:dyDescent="0.3">
      <c r="A127" s="51">
        <v>14771000000</v>
      </c>
      <c r="B127" t="s">
        <v>82</v>
      </c>
      <c r="I127" s="2">
        <v>5584571000</v>
      </c>
      <c r="J127" t="s">
        <v>12</v>
      </c>
    </row>
    <row r="128" spans="1:10" x14ac:dyDescent="0.3">
      <c r="A128" s="51">
        <v>12691000000</v>
      </c>
      <c r="B128" t="s">
        <v>82</v>
      </c>
      <c r="I128" s="2">
        <v>6165441000</v>
      </c>
      <c r="J128" t="s">
        <v>12</v>
      </c>
    </row>
    <row r="129" spans="1:10" x14ac:dyDescent="0.3">
      <c r="A129" s="51">
        <v>6383000000</v>
      </c>
      <c r="B129" t="s">
        <v>82</v>
      </c>
      <c r="I129" s="2">
        <v>6187646000</v>
      </c>
      <c r="J129" t="s">
        <v>12</v>
      </c>
    </row>
    <row r="130" spans="1:10" x14ac:dyDescent="0.3">
      <c r="A130" s="51">
        <v>14581000000</v>
      </c>
      <c r="B130" t="s">
        <v>82</v>
      </c>
      <c r="I130" s="2">
        <v>11818376000</v>
      </c>
      <c r="J130" t="s">
        <v>12</v>
      </c>
    </row>
    <row r="131" spans="1:10" x14ac:dyDescent="0.3">
      <c r="A131" s="51">
        <v>18470000000</v>
      </c>
      <c r="B131" t="s">
        <v>82</v>
      </c>
      <c r="I131" s="2">
        <v>12695157000</v>
      </c>
      <c r="J131" t="s">
        <v>12</v>
      </c>
    </row>
    <row r="132" spans="1:10" x14ac:dyDescent="0.3">
      <c r="A132" s="51">
        <v>8698000000</v>
      </c>
      <c r="B132" t="s">
        <v>82</v>
      </c>
      <c r="I132" s="2">
        <v>12114832000</v>
      </c>
      <c r="J132" t="s">
        <v>12</v>
      </c>
    </row>
    <row r="133" spans="1:10" x14ac:dyDescent="0.3">
      <c r="A133" s="51">
        <v>7869000000</v>
      </c>
      <c r="B133" t="s">
        <v>82</v>
      </c>
      <c r="I133" s="2">
        <v>10964157000</v>
      </c>
      <c r="J133" t="s">
        <v>12</v>
      </c>
    </row>
    <row r="134" spans="1:10" x14ac:dyDescent="0.3">
      <c r="A134" s="51">
        <v>10180400000</v>
      </c>
      <c r="B134" t="s">
        <v>58</v>
      </c>
      <c r="I134" s="2">
        <v>2369300000</v>
      </c>
      <c r="J134" t="s">
        <v>12</v>
      </c>
    </row>
    <row r="135" spans="1:10" x14ac:dyDescent="0.3">
      <c r="A135" s="51">
        <v>10439000000</v>
      </c>
      <c r="B135" t="s">
        <v>58</v>
      </c>
      <c r="I135" s="2">
        <v>2577100000</v>
      </c>
      <c r="J135" t="s">
        <v>12</v>
      </c>
    </row>
    <row r="136" spans="1:10" x14ac:dyDescent="0.3">
      <c r="A136" s="51">
        <v>9894900000</v>
      </c>
      <c r="B136" t="s">
        <v>58</v>
      </c>
      <c r="I136" s="2">
        <v>2418800000</v>
      </c>
      <c r="J136" t="s">
        <v>12</v>
      </c>
    </row>
    <row r="137" spans="1:10" x14ac:dyDescent="0.3">
      <c r="A137" s="51">
        <v>9524400000</v>
      </c>
      <c r="B137" t="s">
        <v>58</v>
      </c>
      <c r="I137" s="2">
        <v>2334200000</v>
      </c>
      <c r="J137" t="s">
        <v>12</v>
      </c>
    </row>
    <row r="138" spans="1:10" x14ac:dyDescent="0.3">
      <c r="A138" s="51">
        <v>4292100000</v>
      </c>
      <c r="B138" t="s">
        <v>21</v>
      </c>
      <c r="I138" s="2">
        <v>3414500000</v>
      </c>
      <c r="J138" t="s">
        <v>12</v>
      </c>
    </row>
    <row r="139" spans="1:10" x14ac:dyDescent="0.3">
      <c r="A139" s="51">
        <v>4614700000</v>
      </c>
      <c r="B139" t="s">
        <v>21</v>
      </c>
      <c r="I139" s="2">
        <v>3477200000</v>
      </c>
      <c r="J139" t="s">
        <v>12</v>
      </c>
    </row>
    <row r="140" spans="1:10" x14ac:dyDescent="0.3">
      <c r="A140" s="51">
        <v>5345500000</v>
      </c>
      <c r="B140" t="s">
        <v>21</v>
      </c>
      <c r="I140" s="2">
        <v>3782300000</v>
      </c>
      <c r="J140" t="s">
        <v>12</v>
      </c>
    </row>
    <row r="141" spans="1:10" x14ac:dyDescent="0.3">
      <c r="A141" s="51">
        <v>5568700000</v>
      </c>
      <c r="B141" t="s">
        <v>21</v>
      </c>
      <c r="I141" s="2">
        <v>3917200000</v>
      </c>
      <c r="J141" t="s">
        <v>12</v>
      </c>
    </row>
    <row r="142" spans="1:10" x14ac:dyDescent="0.3">
      <c r="A142" s="51">
        <v>23700000000</v>
      </c>
      <c r="B142" t="s">
        <v>12</v>
      </c>
      <c r="I142" s="2">
        <v>13107000000</v>
      </c>
      <c r="J142" t="s">
        <v>12</v>
      </c>
    </row>
    <row r="143" spans="1:10" x14ac:dyDescent="0.3">
      <c r="A143" s="51">
        <v>23032000000</v>
      </c>
      <c r="B143" t="s">
        <v>12</v>
      </c>
      <c r="I143" s="2">
        <v>11420000000</v>
      </c>
      <c r="J143" t="s">
        <v>12</v>
      </c>
    </row>
    <row r="144" spans="1:10" x14ac:dyDescent="0.3">
      <c r="A144" s="51">
        <v>23906000000</v>
      </c>
      <c r="B144" t="s">
        <v>12</v>
      </c>
      <c r="I144" s="2">
        <v>10986000000</v>
      </c>
      <c r="J144" t="s">
        <v>12</v>
      </c>
    </row>
    <row r="145" spans="1:10" x14ac:dyDescent="0.3">
      <c r="A145" s="51">
        <v>22534000000</v>
      </c>
      <c r="B145" t="s">
        <v>12</v>
      </c>
      <c r="I145" s="2">
        <v>10466000000</v>
      </c>
      <c r="J145" t="s">
        <v>12</v>
      </c>
    </row>
    <row r="146" spans="1:10" x14ac:dyDescent="0.3">
      <c r="A146" s="51">
        <v>4856000000</v>
      </c>
      <c r="B146" t="s">
        <v>21</v>
      </c>
      <c r="I146" s="2">
        <v>45358000000</v>
      </c>
      <c r="J146" t="s">
        <v>12</v>
      </c>
    </row>
    <row r="147" spans="1:10" x14ac:dyDescent="0.3">
      <c r="A147" s="51">
        <v>4583000000</v>
      </c>
      <c r="B147" t="s">
        <v>21</v>
      </c>
      <c r="I147" s="2">
        <v>39946000000</v>
      </c>
      <c r="J147" t="s">
        <v>12</v>
      </c>
    </row>
    <row r="148" spans="1:10" x14ac:dyDescent="0.3">
      <c r="A148" s="51">
        <v>4408000000</v>
      </c>
      <c r="B148" t="s">
        <v>21</v>
      </c>
      <c r="I148" s="2">
        <v>40536000000</v>
      </c>
      <c r="J148" t="s">
        <v>12</v>
      </c>
    </row>
    <row r="149" spans="1:10" x14ac:dyDescent="0.3">
      <c r="A149" s="51">
        <v>4664000000</v>
      </c>
      <c r="B149" t="s">
        <v>21</v>
      </c>
      <c r="I149" s="2">
        <v>47248000000</v>
      </c>
      <c r="J149" t="s">
        <v>12</v>
      </c>
    </row>
    <row r="150" spans="1:10" x14ac:dyDescent="0.3">
      <c r="A150" s="51">
        <v>6824000000</v>
      </c>
      <c r="B150" t="s">
        <v>21</v>
      </c>
      <c r="I150" s="2">
        <v>17699000000</v>
      </c>
      <c r="J150" t="s">
        <v>12</v>
      </c>
    </row>
    <row r="151" spans="1:10" x14ac:dyDescent="0.3">
      <c r="A151" s="51">
        <v>13240000000</v>
      </c>
      <c r="B151" t="s">
        <v>21</v>
      </c>
      <c r="I151" s="2">
        <v>18605000000</v>
      </c>
      <c r="J151" t="s">
        <v>12</v>
      </c>
    </row>
    <row r="152" spans="1:10" x14ac:dyDescent="0.3">
      <c r="A152" s="51">
        <v>5863500000</v>
      </c>
      <c r="B152" t="s">
        <v>58</v>
      </c>
      <c r="I152" s="2">
        <v>19820000000</v>
      </c>
      <c r="J152" t="s">
        <v>12</v>
      </c>
    </row>
    <row r="153" spans="1:10" x14ac:dyDescent="0.3">
      <c r="A153" s="51">
        <v>6140000000</v>
      </c>
      <c r="B153" t="s">
        <v>58</v>
      </c>
      <c r="I153" s="2">
        <v>20425000000</v>
      </c>
      <c r="J153" t="s">
        <v>12</v>
      </c>
    </row>
    <row r="154" spans="1:10" x14ac:dyDescent="0.3">
      <c r="A154" s="51">
        <v>6330300000</v>
      </c>
      <c r="B154" t="s">
        <v>58</v>
      </c>
      <c r="I154" s="2">
        <v>6761000000</v>
      </c>
      <c r="J154" t="s">
        <v>12</v>
      </c>
    </row>
    <row r="155" spans="1:10" x14ac:dyDescent="0.3">
      <c r="A155" s="51">
        <v>5966900000</v>
      </c>
      <c r="B155" t="s">
        <v>58</v>
      </c>
      <c r="I155" s="2">
        <v>7006000000</v>
      </c>
      <c r="J155" t="s">
        <v>12</v>
      </c>
    </row>
    <row r="156" spans="1:10" x14ac:dyDescent="0.3">
      <c r="A156" s="51">
        <v>2853926000</v>
      </c>
      <c r="B156" t="s">
        <v>41</v>
      </c>
      <c r="I156" s="2">
        <v>7142000000</v>
      </c>
      <c r="J156" t="s">
        <v>12</v>
      </c>
    </row>
    <row r="157" spans="1:10" x14ac:dyDescent="0.3">
      <c r="A157" s="51">
        <v>2879000000</v>
      </c>
      <c r="B157" t="s">
        <v>41</v>
      </c>
      <c r="I157" s="2">
        <v>7357000000</v>
      </c>
      <c r="J157" t="s">
        <v>12</v>
      </c>
    </row>
    <row r="158" spans="1:10" x14ac:dyDescent="0.3">
      <c r="A158" s="51">
        <v>3011000000</v>
      </c>
      <c r="B158" t="s">
        <v>41</v>
      </c>
      <c r="I158" s="2">
        <v>30871000000</v>
      </c>
      <c r="J158" t="s">
        <v>12</v>
      </c>
    </row>
    <row r="159" spans="1:10" x14ac:dyDescent="0.3">
      <c r="A159" s="51">
        <v>3159000000</v>
      </c>
      <c r="B159" t="s">
        <v>41</v>
      </c>
      <c r="I159" s="2">
        <v>31821000000</v>
      </c>
      <c r="J159" t="s">
        <v>12</v>
      </c>
    </row>
    <row r="160" spans="1:10" x14ac:dyDescent="0.3">
      <c r="A160" s="51">
        <v>33781000000</v>
      </c>
      <c r="B160" t="s">
        <v>46</v>
      </c>
      <c r="I160" s="2">
        <v>30274000000</v>
      </c>
      <c r="J160" t="s">
        <v>12</v>
      </c>
    </row>
    <row r="161" spans="1:10" x14ac:dyDescent="0.3">
      <c r="A161" s="51">
        <v>34828000000</v>
      </c>
      <c r="B161" t="s">
        <v>46</v>
      </c>
      <c r="I161" s="2">
        <v>30109000000</v>
      </c>
      <c r="J161" t="s">
        <v>12</v>
      </c>
    </row>
    <row r="162" spans="1:10" x14ac:dyDescent="0.3">
      <c r="A162" s="51">
        <v>35895000000</v>
      </c>
      <c r="B162" t="s">
        <v>46</v>
      </c>
      <c r="I162" s="2">
        <v>5703000000</v>
      </c>
      <c r="J162" t="s">
        <v>12</v>
      </c>
    </row>
    <row r="163" spans="1:10" x14ac:dyDescent="0.3">
      <c r="A163" s="51">
        <v>34441000000</v>
      </c>
      <c r="B163" t="s">
        <v>46</v>
      </c>
      <c r="I163" s="2">
        <v>6288000000</v>
      </c>
      <c r="J163" t="s">
        <v>12</v>
      </c>
    </row>
    <row r="164" spans="1:10" x14ac:dyDescent="0.3">
      <c r="A164" s="51">
        <v>2089100000</v>
      </c>
      <c r="B164" t="s">
        <v>12</v>
      </c>
      <c r="I164" s="2">
        <v>6172000000</v>
      </c>
      <c r="J164" t="s">
        <v>12</v>
      </c>
    </row>
    <row r="165" spans="1:10" x14ac:dyDescent="0.3">
      <c r="A165" s="51">
        <v>2393500000</v>
      </c>
      <c r="B165" t="s">
        <v>12</v>
      </c>
      <c r="I165" s="2">
        <v>6309000000</v>
      </c>
      <c r="J165" t="s">
        <v>12</v>
      </c>
    </row>
    <row r="166" spans="1:10" x14ac:dyDescent="0.3">
      <c r="A166" s="51">
        <v>2706700000</v>
      </c>
      <c r="B166" t="s">
        <v>12</v>
      </c>
      <c r="I166" s="2">
        <v>11245000000</v>
      </c>
      <c r="J166" t="s">
        <v>12</v>
      </c>
    </row>
    <row r="167" spans="1:10" x14ac:dyDescent="0.3">
      <c r="A167" s="51">
        <v>3291300000</v>
      </c>
      <c r="B167" t="s">
        <v>12</v>
      </c>
      <c r="I167" s="2">
        <v>11624000000</v>
      </c>
      <c r="J167" t="s">
        <v>12</v>
      </c>
    </row>
    <row r="168" spans="1:10" x14ac:dyDescent="0.3">
      <c r="A168" s="51">
        <v>9147530000</v>
      </c>
      <c r="B168" t="s">
        <v>18</v>
      </c>
      <c r="I168" s="2">
        <v>10511000000</v>
      </c>
      <c r="J168" t="s">
        <v>12</v>
      </c>
    </row>
    <row r="169" spans="1:10" x14ac:dyDescent="0.3">
      <c r="A169" s="51">
        <v>9475313000</v>
      </c>
      <c r="B169" t="s">
        <v>18</v>
      </c>
      <c r="I169" s="2">
        <v>9888000000</v>
      </c>
      <c r="J169" t="s">
        <v>12</v>
      </c>
    </row>
    <row r="170" spans="1:10" x14ac:dyDescent="0.3">
      <c r="A170" s="51">
        <v>10187340000</v>
      </c>
      <c r="B170" t="s">
        <v>18</v>
      </c>
      <c r="I170" s="2">
        <v>3823713000</v>
      </c>
      <c r="J170" t="s">
        <v>12</v>
      </c>
    </row>
    <row r="171" spans="1:10" x14ac:dyDescent="0.3">
      <c r="A171" s="51">
        <v>10635676000</v>
      </c>
      <c r="B171" t="s">
        <v>18</v>
      </c>
      <c r="I171" s="2">
        <v>3791335000</v>
      </c>
      <c r="J171" t="s">
        <v>12</v>
      </c>
    </row>
    <row r="172" spans="1:10" x14ac:dyDescent="0.3">
      <c r="A172" s="51">
        <v>86623000000</v>
      </c>
      <c r="B172" t="s">
        <v>12</v>
      </c>
      <c r="I172" s="2">
        <v>3821504000</v>
      </c>
      <c r="J172" t="s">
        <v>12</v>
      </c>
    </row>
    <row r="173" spans="1:10" x14ac:dyDescent="0.3">
      <c r="A173" s="51">
        <v>90762000000</v>
      </c>
      <c r="B173" t="s">
        <v>12</v>
      </c>
      <c r="I173" s="2">
        <v>3578060000</v>
      </c>
      <c r="J173" t="s">
        <v>12</v>
      </c>
    </row>
    <row r="174" spans="1:10" x14ac:dyDescent="0.3">
      <c r="A174" s="51">
        <v>96114000000</v>
      </c>
      <c r="B174" t="s">
        <v>12</v>
      </c>
      <c r="I174" s="2">
        <v>16596800000</v>
      </c>
      <c r="J174" t="s">
        <v>12</v>
      </c>
    </row>
    <row r="175" spans="1:10" x14ac:dyDescent="0.3">
      <c r="A175" s="51">
        <v>94571000000</v>
      </c>
      <c r="B175" t="s">
        <v>12</v>
      </c>
      <c r="I175" s="2">
        <v>16661000000</v>
      </c>
      <c r="J175" t="s">
        <v>12</v>
      </c>
    </row>
    <row r="176" spans="1:10" x14ac:dyDescent="0.3">
      <c r="A176" s="51">
        <v>100078000000</v>
      </c>
      <c r="B176" t="s">
        <v>46</v>
      </c>
      <c r="I176" s="2">
        <v>18534400000</v>
      </c>
      <c r="J176" t="s">
        <v>12</v>
      </c>
    </row>
    <row r="177" spans="1:10" x14ac:dyDescent="0.3">
      <c r="A177" s="51">
        <v>101697000000</v>
      </c>
      <c r="B177" t="s">
        <v>46</v>
      </c>
      <c r="I177" s="2">
        <v>18671300000</v>
      </c>
      <c r="J177" t="s">
        <v>12</v>
      </c>
    </row>
    <row r="178" spans="1:10" x14ac:dyDescent="0.3">
      <c r="A178" s="51">
        <v>95181000000</v>
      </c>
      <c r="B178" t="s">
        <v>46</v>
      </c>
      <c r="I178" s="2">
        <v>13015704000</v>
      </c>
      <c r="J178" t="s">
        <v>12</v>
      </c>
    </row>
    <row r="179" spans="1:10" x14ac:dyDescent="0.3">
      <c r="A179" s="51">
        <v>93056000000</v>
      </c>
      <c r="B179" t="s">
        <v>46</v>
      </c>
      <c r="I179" s="2">
        <v>13215971000</v>
      </c>
      <c r="J179" t="s">
        <v>12</v>
      </c>
    </row>
    <row r="180" spans="1:10" x14ac:dyDescent="0.3">
      <c r="A180" s="51">
        <v>13936000000</v>
      </c>
      <c r="B180" t="s">
        <v>24</v>
      </c>
      <c r="I180" s="2">
        <v>12711744000</v>
      </c>
      <c r="J180" t="s">
        <v>12</v>
      </c>
    </row>
    <row r="181" spans="1:10" x14ac:dyDescent="0.3">
      <c r="A181" s="51">
        <v>9413000000</v>
      </c>
      <c r="B181" t="s">
        <v>24</v>
      </c>
      <c r="I181" s="2">
        <v>11360753000</v>
      </c>
      <c r="J181" t="s">
        <v>12</v>
      </c>
    </row>
    <row r="182" spans="1:10" x14ac:dyDescent="0.3">
      <c r="A182" s="51">
        <v>10719000000</v>
      </c>
      <c r="B182" t="s">
        <v>24</v>
      </c>
      <c r="I182" s="2">
        <v>4306800000</v>
      </c>
      <c r="J182" t="s">
        <v>12</v>
      </c>
    </row>
    <row r="183" spans="1:10" x14ac:dyDescent="0.3">
      <c r="A183" s="51">
        <v>9968000000</v>
      </c>
      <c r="B183" t="s">
        <v>24</v>
      </c>
      <c r="I183" s="2">
        <v>6999700000</v>
      </c>
      <c r="J183" t="s">
        <v>12</v>
      </c>
    </row>
    <row r="184" spans="1:10" x14ac:dyDescent="0.3">
      <c r="A184" s="51">
        <v>10914585000</v>
      </c>
      <c r="B184" t="s">
        <v>18</v>
      </c>
      <c r="I184" s="2">
        <v>7039000000</v>
      </c>
      <c r="J184" t="s">
        <v>12</v>
      </c>
    </row>
    <row r="185" spans="1:10" x14ac:dyDescent="0.3">
      <c r="A185" s="51">
        <v>11503963000</v>
      </c>
      <c r="B185" t="s">
        <v>18</v>
      </c>
      <c r="I185" s="2">
        <v>6449000000</v>
      </c>
      <c r="J185" t="s">
        <v>12</v>
      </c>
    </row>
    <row r="186" spans="1:10" x14ac:dyDescent="0.3">
      <c r="A186" s="51">
        <v>11881176000</v>
      </c>
      <c r="B186" t="s">
        <v>18</v>
      </c>
      <c r="I186" s="2">
        <v>5920269000</v>
      </c>
      <c r="J186" t="s">
        <v>12</v>
      </c>
    </row>
    <row r="187" spans="1:10" x14ac:dyDescent="0.3">
      <c r="A187" s="51">
        <v>12103887000</v>
      </c>
      <c r="B187" t="s">
        <v>18</v>
      </c>
      <c r="I187" s="2">
        <v>6411577000</v>
      </c>
      <c r="J187" t="s">
        <v>12</v>
      </c>
    </row>
    <row r="188" spans="1:10" x14ac:dyDescent="0.3">
      <c r="A188" s="51">
        <v>10737000000</v>
      </c>
      <c r="B188" t="s">
        <v>46</v>
      </c>
      <c r="I188" s="2">
        <v>7747229000</v>
      </c>
      <c r="J188" t="s">
        <v>12</v>
      </c>
    </row>
    <row r="189" spans="1:10" x14ac:dyDescent="0.3">
      <c r="A189" s="51">
        <v>10543000000</v>
      </c>
      <c r="B189" t="s">
        <v>46</v>
      </c>
      <c r="I189" s="2">
        <v>7572436000</v>
      </c>
      <c r="J189" t="s">
        <v>12</v>
      </c>
    </row>
    <row r="190" spans="1:10" x14ac:dyDescent="0.3">
      <c r="A190" s="51">
        <v>9998000000</v>
      </c>
      <c r="B190" t="s">
        <v>46</v>
      </c>
      <c r="I190" s="2">
        <v>6419285000</v>
      </c>
      <c r="J190" t="s">
        <v>12</v>
      </c>
    </row>
    <row r="191" spans="1:10" x14ac:dyDescent="0.3">
      <c r="A191" s="51">
        <v>10346000000</v>
      </c>
      <c r="B191" t="s">
        <v>46</v>
      </c>
      <c r="I191" s="2">
        <v>6638774000</v>
      </c>
      <c r="J191" t="s">
        <v>12</v>
      </c>
    </row>
    <row r="192" spans="1:10" x14ac:dyDescent="0.3">
      <c r="A192" s="51">
        <v>45457000000</v>
      </c>
      <c r="B192" t="s">
        <v>18</v>
      </c>
      <c r="I192" s="2">
        <v>6571893000</v>
      </c>
      <c r="J192" t="s">
        <v>12</v>
      </c>
    </row>
    <row r="193" spans="1:10" x14ac:dyDescent="0.3">
      <c r="A193" s="51">
        <v>40611000000</v>
      </c>
      <c r="B193" t="s">
        <v>18</v>
      </c>
      <c r="I193" s="2">
        <v>6786984000</v>
      </c>
      <c r="J193" t="s">
        <v>12</v>
      </c>
    </row>
    <row r="194" spans="1:10" x14ac:dyDescent="0.3">
      <c r="A194" s="51">
        <v>40339000000</v>
      </c>
      <c r="B194" t="s">
        <v>18</v>
      </c>
      <c r="I194" s="2">
        <v>4245895000</v>
      </c>
      <c r="J194" t="s">
        <v>12</v>
      </c>
    </row>
    <row r="195" spans="1:10" x14ac:dyDescent="0.3">
      <c r="A195" s="51">
        <v>39528000000</v>
      </c>
      <c r="B195" t="s">
        <v>18</v>
      </c>
      <c r="I195" s="2">
        <v>4695014000</v>
      </c>
      <c r="J195" t="s">
        <v>12</v>
      </c>
    </row>
    <row r="196" spans="1:10" x14ac:dyDescent="0.3">
      <c r="A196" s="51">
        <v>3049500000</v>
      </c>
      <c r="B196" t="s">
        <v>24</v>
      </c>
      <c r="I196" s="2">
        <v>5094933000</v>
      </c>
      <c r="J196" t="s">
        <v>12</v>
      </c>
    </row>
    <row r="197" spans="1:10" x14ac:dyDescent="0.3">
      <c r="A197" s="51">
        <v>3323600000</v>
      </c>
      <c r="B197" t="s">
        <v>24</v>
      </c>
      <c r="I197" s="2">
        <v>5250399000</v>
      </c>
      <c r="J197" t="s">
        <v>12</v>
      </c>
    </row>
    <row r="198" spans="1:10" x14ac:dyDescent="0.3">
      <c r="A198" s="51">
        <v>3416000000</v>
      </c>
      <c r="B198" t="s">
        <v>24</v>
      </c>
      <c r="I198" s="2">
        <v>6351900000</v>
      </c>
      <c r="J198" t="s">
        <v>12</v>
      </c>
    </row>
    <row r="199" spans="1:10" x14ac:dyDescent="0.3">
      <c r="A199" s="51">
        <v>3714000000</v>
      </c>
      <c r="B199" t="s">
        <v>24</v>
      </c>
      <c r="I199" s="2">
        <v>6623500000</v>
      </c>
      <c r="J199" t="s">
        <v>12</v>
      </c>
    </row>
    <row r="200" spans="1:10" x14ac:dyDescent="0.3">
      <c r="A200" s="51">
        <v>8054000000</v>
      </c>
      <c r="B200" t="s">
        <v>24</v>
      </c>
      <c r="I200" s="2">
        <v>6307900000</v>
      </c>
      <c r="J200" t="s">
        <v>12</v>
      </c>
    </row>
    <row r="201" spans="1:10" x14ac:dyDescent="0.3">
      <c r="A201" s="51">
        <v>8446000000</v>
      </c>
      <c r="B201" t="s">
        <v>24</v>
      </c>
      <c r="I201" s="2">
        <v>5879500000</v>
      </c>
      <c r="J201" t="s">
        <v>12</v>
      </c>
    </row>
    <row r="202" spans="1:10" x14ac:dyDescent="0.3">
      <c r="A202" s="51">
        <v>10282000000</v>
      </c>
      <c r="B202" t="s">
        <v>24</v>
      </c>
      <c r="I202" s="2">
        <v>2993489000</v>
      </c>
      <c r="J202" t="s">
        <v>12</v>
      </c>
    </row>
    <row r="203" spans="1:10" x14ac:dyDescent="0.3">
      <c r="A203" s="51">
        <v>12483000000</v>
      </c>
      <c r="B203" t="s">
        <v>24</v>
      </c>
      <c r="I203" s="2">
        <v>3238128000</v>
      </c>
      <c r="J203" t="s">
        <v>12</v>
      </c>
    </row>
    <row r="204" spans="1:10" x14ac:dyDescent="0.3">
      <c r="A204" s="51">
        <v>22364000000</v>
      </c>
      <c r="B204" t="s">
        <v>82</v>
      </c>
      <c r="I204" s="2">
        <v>3549494000</v>
      </c>
      <c r="J204" t="s">
        <v>12</v>
      </c>
    </row>
    <row r="205" spans="1:10" x14ac:dyDescent="0.3">
      <c r="A205" s="51">
        <v>24551000000</v>
      </c>
      <c r="B205" t="s">
        <v>82</v>
      </c>
      <c r="I205" s="2">
        <v>3582395000</v>
      </c>
      <c r="J205" t="s">
        <v>12</v>
      </c>
    </row>
    <row r="206" spans="1:10" x14ac:dyDescent="0.3">
      <c r="A206" s="51">
        <v>15742000000</v>
      </c>
      <c r="B206" t="s">
        <v>82</v>
      </c>
      <c r="I206" s="2">
        <v>8417200000</v>
      </c>
      <c r="J206" t="s">
        <v>12</v>
      </c>
    </row>
    <row r="207" spans="1:10" x14ac:dyDescent="0.3">
      <c r="A207" s="51">
        <v>9841000000</v>
      </c>
      <c r="B207" t="s">
        <v>82</v>
      </c>
      <c r="I207" s="2">
        <v>8803300000</v>
      </c>
      <c r="J207" t="s">
        <v>12</v>
      </c>
    </row>
    <row r="208" spans="1:10" x14ac:dyDescent="0.3">
      <c r="A208" s="51">
        <v>6932200000</v>
      </c>
      <c r="B208" t="s">
        <v>24</v>
      </c>
      <c r="I208" s="2">
        <v>9115000000</v>
      </c>
      <c r="J208" t="s">
        <v>12</v>
      </c>
    </row>
    <row r="209" spans="1:10" x14ac:dyDescent="0.3">
      <c r="A209" s="51">
        <v>9703300000</v>
      </c>
      <c r="B209" t="s">
        <v>24</v>
      </c>
      <c r="I209" s="2">
        <v>9387700000</v>
      </c>
      <c r="J209" t="s">
        <v>12</v>
      </c>
    </row>
    <row r="210" spans="1:10" x14ac:dyDescent="0.3">
      <c r="A210" s="51">
        <v>10763800000</v>
      </c>
      <c r="B210" t="s">
        <v>24</v>
      </c>
      <c r="I210" s="2">
        <v>1913149000</v>
      </c>
      <c r="J210" t="s">
        <v>12</v>
      </c>
    </row>
    <row r="211" spans="1:10" x14ac:dyDescent="0.3">
      <c r="A211" s="51">
        <v>11448800000</v>
      </c>
      <c r="B211" t="s">
        <v>24</v>
      </c>
      <c r="I211" s="2">
        <v>2142807000</v>
      </c>
      <c r="J211" t="s">
        <v>12</v>
      </c>
    </row>
    <row r="212" spans="1:10" x14ac:dyDescent="0.3">
      <c r="A212" s="51">
        <v>8735700000</v>
      </c>
      <c r="B212" t="s">
        <v>58</v>
      </c>
      <c r="I212" s="2">
        <v>2555601000</v>
      </c>
      <c r="J212" t="s">
        <v>12</v>
      </c>
    </row>
    <row r="213" spans="1:10" x14ac:dyDescent="0.3">
      <c r="A213" s="51">
        <v>8468100000</v>
      </c>
      <c r="B213" t="s">
        <v>58</v>
      </c>
      <c r="I213" s="2">
        <v>2985908000</v>
      </c>
      <c r="J213" t="s">
        <v>12</v>
      </c>
    </row>
    <row r="214" spans="1:10" x14ac:dyDescent="0.3">
      <c r="A214" s="51">
        <v>8570000000</v>
      </c>
      <c r="B214" t="s">
        <v>58</v>
      </c>
      <c r="I214" s="2">
        <v>1924400000</v>
      </c>
      <c r="J214" t="s">
        <v>12</v>
      </c>
    </row>
    <row r="215" spans="1:10" x14ac:dyDescent="0.3">
      <c r="A215" s="51">
        <v>7997000000</v>
      </c>
      <c r="B215" t="s">
        <v>58</v>
      </c>
      <c r="I215" s="2">
        <v>2372906000</v>
      </c>
      <c r="J215" t="s">
        <v>12</v>
      </c>
    </row>
    <row r="216" spans="1:10" x14ac:dyDescent="0.3">
      <c r="A216" s="51">
        <v>17621000000</v>
      </c>
      <c r="B216" t="s">
        <v>24</v>
      </c>
      <c r="I216" s="2">
        <v>2707115000</v>
      </c>
      <c r="J216" t="s">
        <v>12</v>
      </c>
    </row>
    <row r="217" spans="1:10" x14ac:dyDescent="0.3">
      <c r="A217" s="51">
        <v>16385000000</v>
      </c>
      <c r="B217" t="s">
        <v>24</v>
      </c>
      <c r="I217" s="2">
        <v>3171411000</v>
      </c>
      <c r="J217" t="s">
        <v>12</v>
      </c>
    </row>
    <row r="218" spans="1:10" x14ac:dyDescent="0.3">
      <c r="A218" s="51">
        <v>15879000000</v>
      </c>
      <c r="B218" t="s">
        <v>24</v>
      </c>
      <c r="I218" s="2">
        <v>12237000000</v>
      </c>
      <c r="J218" t="s">
        <v>12</v>
      </c>
    </row>
    <row r="219" spans="1:10" x14ac:dyDescent="0.3">
      <c r="A219" s="51">
        <v>16560000000</v>
      </c>
      <c r="B219" t="s">
        <v>24</v>
      </c>
      <c r="I219" s="2">
        <v>12104000000</v>
      </c>
      <c r="J219" t="s">
        <v>12</v>
      </c>
    </row>
    <row r="220" spans="1:10" x14ac:dyDescent="0.3">
      <c r="A220" s="51">
        <v>7249000000</v>
      </c>
      <c r="B220" t="s">
        <v>24</v>
      </c>
      <c r="I220" s="2">
        <v>13878000000</v>
      </c>
      <c r="J220" t="s">
        <v>12</v>
      </c>
    </row>
    <row r="221" spans="1:10" x14ac:dyDescent="0.3">
      <c r="A221" s="51">
        <v>7143000000</v>
      </c>
      <c r="B221" t="s">
        <v>24</v>
      </c>
      <c r="I221" s="2">
        <v>13423000000</v>
      </c>
      <c r="J221" t="s">
        <v>12</v>
      </c>
    </row>
    <row r="222" spans="1:10" x14ac:dyDescent="0.3">
      <c r="A222" s="51">
        <v>7380000000</v>
      </c>
      <c r="B222" t="s">
        <v>24</v>
      </c>
      <c r="I222" s="2">
        <v>37152000000</v>
      </c>
      <c r="J222" t="s">
        <v>12</v>
      </c>
    </row>
    <row r="223" spans="1:10" x14ac:dyDescent="0.3">
      <c r="A223" s="51">
        <v>7477000000</v>
      </c>
      <c r="B223" t="s">
        <v>24</v>
      </c>
      <c r="I223" s="2">
        <v>38279000000</v>
      </c>
      <c r="J223" t="s">
        <v>12</v>
      </c>
    </row>
    <row r="224" spans="1:10" x14ac:dyDescent="0.3">
      <c r="A224" s="51">
        <v>7436600000</v>
      </c>
      <c r="B224" t="s">
        <v>18</v>
      </c>
      <c r="I224" s="2">
        <v>38901000000</v>
      </c>
      <c r="J224" t="s">
        <v>12</v>
      </c>
    </row>
    <row r="225" spans="1:10" x14ac:dyDescent="0.3">
      <c r="A225" s="51">
        <v>8305100000</v>
      </c>
      <c r="B225" t="s">
        <v>18</v>
      </c>
      <c r="I225" s="2">
        <v>37864000000</v>
      </c>
      <c r="J225" t="s">
        <v>12</v>
      </c>
    </row>
    <row r="226" spans="1:10" x14ac:dyDescent="0.3">
      <c r="A226" s="51">
        <v>8023200000</v>
      </c>
      <c r="B226" t="s">
        <v>18</v>
      </c>
      <c r="I226" s="2">
        <v>21963000000</v>
      </c>
      <c r="J226" t="s">
        <v>12</v>
      </c>
    </row>
    <row r="227" spans="1:10" x14ac:dyDescent="0.3">
      <c r="A227" s="51">
        <v>9071000000</v>
      </c>
      <c r="B227" t="s">
        <v>18</v>
      </c>
      <c r="I227" s="2">
        <v>23988000000</v>
      </c>
      <c r="J227" t="s">
        <v>12</v>
      </c>
    </row>
    <row r="228" spans="1:10" x14ac:dyDescent="0.3">
      <c r="A228" s="51">
        <v>1847186000</v>
      </c>
      <c r="B228" t="s">
        <v>51</v>
      </c>
      <c r="I228" s="2">
        <v>21813000000</v>
      </c>
      <c r="J228" t="s">
        <v>12</v>
      </c>
    </row>
    <row r="229" spans="1:10" x14ac:dyDescent="0.3">
      <c r="A229" s="51">
        <v>2135539000</v>
      </c>
      <c r="B229" t="s">
        <v>51</v>
      </c>
      <c r="I229" s="2">
        <v>19941000000</v>
      </c>
      <c r="J229" t="s">
        <v>12</v>
      </c>
    </row>
    <row r="230" spans="1:10" x14ac:dyDescent="0.3">
      <c r="A230" s="51">
        <v>2396998000</v>
      </c>
      <c r="B230" t="s">
        <v>51</v>
      </c>
      <c r="I230" s="2">
        <v>54127000000</v>
      </c>
      <c r="J230" t="s">
        <v>12</v>
      </c>
    </row>
    <row r="231" spans="1:10" x14ac:dyDescent="0.3">
      <c r="A231" s="51">
        <v>2490821000</v>
      </c>
      <c r="B231" t="s">
        <v>51</v>
      </c>
      <c r="I231" s="2">
        <v>55438000000</v>
      </c>
      <c r="J231" t="s">
        <v>12</v>
      </c>
    </row>
    <row r="232" spans="1:10" x14ac:dyDescent="0.3">
      <c r="A232" s="51">
        <v>13469300000</v>
      </c>
      <c r="B232" t="s">
        <v>35</v>
      </c>
      <c r="I232" s="2">
        <v>58232000000</v>
      </c>
      <c r="J232" t="s">
        <v>12</v>
      </c>
    </row>
    <row r="233" spans="1:10" x14ac:dyDescent="0.3">
      <c r="A233" s="51">
        <v>11838200000</v>
      </c>
      <c r="B233" t="s">
        <v>35</v>
      </c>
      <c r="I233" s="2">
        <v>58363000000</v>
      </c>
      <c r="J233" t="s">
        <v>12</v>
      </c>
    </row>
    <row r="234" spans="1:10" x14ac:dyDescent="0.3">
      <c r="A234" s="51">
        <v>11937000000</v>
      </c>
      <c r="B234" t="s">
        <v>35</v>
      </c>
      <c r="I234" s="2">
        <v>56600000000</v>
      </c>
      <c r="J234" t="s">
        <v>12</v>
      </c>
    </row>
    <row r="235" spans="1:10" x14ac:dyDescent="0.3">
      <c r="A235" s="51">
        <v>11642900000</v>
      </c>
      <c r="B235" t="s">
        <v>35</v>
      </c>
      <c r="I235" s="2">
        <v>57900000000</v>
      </c>
      <c r="J235" t="s">
        <v>12</v>
      </c>
    </row>
    <row r="236" spans="1:10" x14ac:dyDescent="0.3">
      <c r="A236" s="51">
        <v>101093000000</v>
      </c>
      <c r="B236" t="s">
        <v>24</v>
      </c>
      <c r="I236" s="2">
        <v>56098000000</v>
      </c>
      <c r="J236" t="s">
        <v>12</v>
      </c>
    </row>
    <row r="237" spans="1:10" x14ac:dyDescent="0.3">
      <c r="A237" s="51">
        <v>91084000000</v>
      </c>
      <c r="B237" t="s">
        <v>24</v>
      </c>
      <c r="I237" s="2">
        <v>57244000000</v>
      </c>
      <c r="J237" t="s">
        <v>12</v>
      </c>
    </row>
    <row r="238" spans="1:10" x14ac:dyDescent="0.3">
      <c r="A238" s="51">
        <v>102531000000</v>
      </c>
      <c r="B238" t="s">
        <v>24</v>
      </c>
      <c r="I238" s="2">
        <v>1407848000</v>
      </c>
      <c r="J238" t="s">
        <v>12</v>
      </c>
    </row>
    <row r="239" spans="1:10" x14ac:dyDescent="0.3">
      <c r="A239" s="51">
        <v>121546000000</v>
      </c>
      <c r="B239" t="s">
        <v>24</v>
      </c>
      <c r="I239" s="2">
        <v>1595703000</v>
      </c>
      <c r="J239" t="s">
        <v>12</v>
      </c>
    </row>
    <row r="240" spans="1:10" x14ac:dyDescent="0.3">
      <c r="A240" s="51">
        <v>55656000000</v>
      </c>
      <c r="B240" t="s">
        <v>12</v>
      </c>
      <c r="I240" s="2">
        <v>1746726000</v>
      </c>
      <c r="J240" t="s">
        <v>12</v>
      </c>
    </row>
    <row r="241" spans="1:10" x14ac:dyDescent="0.3">
      <c r="A241" s="51">
        <v>55184000000</v>
      </c>
      <c r="B241" t="s">
        <v>12</v>
      </c>
      <c r="I241" s="2">
        <v>2068010000</v>
      </c>
      <c r="J241" t="s">
        <v>12</v>
      </c>
    </row>
    <row r="242" spans="1:10" x14ac:dyDescent="0.3">
      <c r="A242" s="51">
        <v>47011000000</v>
      </c>
      <c r="B242" t="s">
        <v>12</v>
      </c>
      <c r="I242" s="2">
        <v>13983000000</v>
      </c>
      <c r="J242" t="s">
        <v>12</v>
      </c>
    </row>
    <row r="243" spans="1:10" x14ac:dyDescent="0.3">
      <c r="A243" s="51">
        <v>38537000000</v>
      </c>
      <c r="B243" t="s">
        <v>12</v>
      </c>
      <c r="I243" s="2">
        <v>13996000000</v>
      </c>
      <c r="J243" t="s">
        <v>12</v>
      </c>
    </row>
    <row r="244" spans="1:10" x14ac:dyDescent="0.3">
      <c r="A244" s="51">
        <v>17936000000</v>
      </c>
      <c r="B244" t="s">
        <v>46</v>
      </c>
      <c r="I244" s="2">
        <v>12961000000</v>
      </c>
      <c r="J244" t="s">
        <v>12</v>
      </c>
    </row>
    <row r="245" spans="1:10" x14ac:dyDescent="0.3">
      <c r="A245" s="51">
        <v>19261000000</v>
      </c>
      <c r="B245" t="s">
        <v>46</v>
      </c>
      <c r="I245" s="2">
        <v>13609000000</v>
      </c>
      <c r="J245" t="s">
        <v>12</v>
      </c>
    </row>
    <row r="246" spans="1:10" x14ac:dyDescent="0.3">
      <c r="A246" s="51">
        <v>19171000000</v>
      </c>
      <c r="B246" t="s">
        <v>46</v>
      </c>
      <c r="I246" s="2">
        <v>3791000000</v>
      </c>
      <c r="J246" t="s">
        <v>12</v>
      </c>
    </row>
    <row r="247" spans="1:10" x14ac:dyDescent="0.3">
      <c r="A247" s="51">
        <v>18987000000</v>
      </c>
      <c r="B247" t="s">
        <v>46</v>
      </c>
      <c r="I247" s="2">
        <v>3837000000</v>
      </c>
      <c r="J247" t="s">
        <v>12</v>
      </c>
    </row>
    <row r="248" spans="1:10" x14ac:dyDescent="0.3">
      <c r="A248" s="51">
        <v>6514099000</v>
      </c>
      <c r="B248" t="s">
        <v>51</v>
      </c>
      <c r="I248" s="2">
        <v>3916000000</v>
      </c>
      <c r="J248" t="s">
        <v>12</v>
      </c>
    </row>
    <row r="249" spans="1:10" x14ac:dyDescent="0.3">
      <c r="A249" s="51">
        <v>7184794000</v>
      </c>
      <c r="B249" t="s">
        <v>51</v>
      </c>
      <c r="I249" s="2">
        <v>3653000000</v>
      </c>
      <c r="J249" t="s">
        <v>12</v>
      </c>
    </row>
    <row r="250" spans="1:10" x14ac:dyDescent="0.3">
      <c r="A250" s="51">
        <v>9049918000</v>
      </c>
      <c r="B250" t="s">
        <v>51</v>
      </c>
    </row>
    <row r="251" spans="1:10" x14ac:dyDescent="0.3">
      <c r="A251" s="51">
        <v>10855810000</v>
      </c>
      <c r="B251" t="s">
        <v>51</v>
      </c>
    </row>
    <row r="252" spans="1:10" x14ac:dyDescent="0.3">
      <c r="A252" s="51">
        <v>2432680000</v>
      </c>
      <c r="B252" t="s">
        <v>51</v>
      </c>
    </row>
    <row r="253" spans="1:10" x14ac:dyDescent="0.3">
      <c r="A253" s="51">
        <v>2865751000</v>
      </c>
      <c r="B253" t="s">
        <v>51</v>
      </c>
    </row>
    <row r="254" spans="1:10" x14ac:dyDescent="0.3">
      <c r="A254" s="51">
        <v>3538756000</v>
      </c>
      <c r="B254" t="s">
        <v>51</v>
      </c>
    </row>
    <row r="255" spans="1:10" x14ac:dyDescent="0.3">
      <c r="A255" s="51">
        <v>3663851000</v>
      </c>
      <c r="B255" t="s">
        <v>51</v>
      </c>
    </row>
    <row r="256" spans="1:10" x14ac:dyDescent="0.3">
      <c r="A256" s="51">
        <v>15456000000</v>
      </c>
      <c r="B256" t="s">
        <v>18</v>
      </c>
    </row>
    <row r="257" spans="1:2" x14ac:dyDescent="0.3">
      <c r="A257" s="51">
        <v>15884000000</v>
      </c>
      <c r="B257" t="s">
        <v>18</v>
      </c>
    </row>
    <row r="258" spans="1:2" x14ac:dyDescent="0.3">
      <c r="A258" s="51">
        <v>15714000000</v>
      </c>
      <c r="B258" t="s">
        <v>18</v>
      </c>
    </row>
    <row r="259" spans="1:2" x14ac:dyDescent="0.3">
      <c r="A259" s="51">
        <v>16389000000</v>
      </c>
      <c r="B259" t="s">
        <v>18</v>
      </c>
    </row>
    <row r="260" spans="1:2" x14ac:dyDescent="0.3">
      <c r="A260" s="51">
        <v>6493900000</v>
      </c>
      <c r="B260" t="s">
        <v>24</v>
      </c>
    </row>
    <row r="261" spans="1:2" x14ac:dyDescent="0.3">
      <c r="A261" s="51">
        <v>7670400000</v>
      </c>
      <c r="B261" t="s">
        <v>24</v>
      </c>
    </row>
    <row r="262" spans="1:2" x14ac:dyDescent="0.3">
      <c r="A262" s="51">
        <v>9256000000</v>
      </c>
      <c r="B262" t="s">
        <v>24</v>
      </c>
    </row>
    <row r="263" spans="1:2" x14ac:dyDescent="0.3">
      <c r="A263" s="51">
        <v>11229200000</v>
      </c>
      <c r="B263" t="s">
        <v>24</v>
      </c>
    </row>
    <row r="264" spans="1:2" x14ac:dyDescent="0.3">
      <c r="A264" s="51">
        <v>2910748000</v>
      </c>
      <c r="B264" t="s">
        <v>24</v>
      </c>
    </row>
    <row r="265" spans="1:2" x14ac:dyDescent="0.3">
      <c r="A265" s="51">
        <v>3402703000</v>
      </c>
      <c r="B265" t="s">
        <v>24</v>
      </c>
    </row>
    <row r="266" spans="1:2" x14ac:dyDescent="0.3">
      <c r="A266" s="51">
        <v>4425267000</v>
      </c>
      <c r="B266" t="s">
        <v>24</v>
      </c>
    </row>
    <row r="267" spans="1:2" x14ac:dyDescent="0.3">
      <c r="A267" s="51">
        <v>4796473000</v>
      </c>
      <c r="B267" t="s">
        <v>24</v>
      </c>
    </row>
    <row r="268" spans="1:2" x14ac:dyDescent="0.3">
      <c r="A268" s="51">
        <v>6104000000</v>
      </c>
      <c r="B268" t="s">
        <v>58</v>
      </c>
    </row>
    <row r="269" spans="1:2" x14ac:dyDescent="0.3">
      <c r="A269" s="51">
        <v>5474700000</v>
      </c>
      <c r="B269" t="s">
        <v>58</v>
      </c>
    </row>
    <row r="270" spans="1:2" x14ac:dyDescent="0.3">
      <c r="A270" s="51">
        <v>4743200000</v>
      </c>
      <c r="B270" t="s">
        <v>58</v>
      </c>
    </row>
    <row r="271" spans="1:2" x14ac:dyDescent="0.3">
      <c r="A271" s="51">
        <v>4308300000</v>
      </c>
      <c r="B271" t="s">
        <v>58</v>
      </c>
    </row>
    <row r="272" spans="1:2" x14ac:dyDescent="0.3">
      <c r="A272" s="51">
        <v>5513000000</v>
      </c>
      <c r="B272" t="s">
        <v>46</v>
      </c>
    </row>
    <row r="273" spans="1:2" x14ac:dyDescent="0.3">
      <c r="A273" s="51">
        <v>5133000000</v>
      </c>
      <c r="B273" t="s">
        <v>46</v>
      </c>
    </row>
    <row r="274" spans="1:2" x14ac:dyDescent="0.3">
      <c r="A274" s="51">
        <v>5342000000</v>
      </c>
      <c r="B274" t="s">
        <v>46</v>
      </c>
    </row>
    <row r="275" spans="1:2" x14ac:dyDescent="0.3">
      <c r="A275" s="51">
        <v>5276000000</v>
      </c>
      <c r="B275" t="s">
        <v>46</v>
      </c>
    </row>
    <row r="276" spans="1:2" x14ac:dyDescent="0.3">
      <c r="A276" s="51">
        <v>2921900000</v>
      </c>
      <c r="B276" t="s">
        <v>35</v>
      </c>
    </row>
    <row r="277" spans="1:2" x14ac:dyDescent="0.3">
      <c r="A277" s="51">
        <v>3194300000</v>
      </c>
      <c r="B277" t="s">
        <v>35</v>
      </c>
    </row>
    <row r="278" spans="1:2" x14ac:dyDescent="0.3">
      <c r="A278" s="51">
        <v>3297600000</v>
      </c>
      <c r="B278" t="s">
        <v>35</v>
      </c>
    </row>
    <row r="279" spans="1:2" x14ac:dyDescent="0.3">
      <c r="A279" s="51">
        <v>3394800000</v>
      </c>
      <c r="B279" t="s">
        <v>35</v>
      </c>
    </row>
    <row r="280" spans="1:2" x14ac:dyDescent="0.3">
      <c r="A280" s="51">
        <v>12316000000</v>
      </c>
      <c r="B280" t="s">
        <v>82</v>
      </c>
    </row>
    <row r="281" spans="1:2" x14ac:dyDescent="0.3">
      <c r="A281" s="51">
        <v>19080000000</v>
      </c>
      <c r="B281" t="s">
        <v>82</v>
      </c>
    </row>
    <row r="282" spans="1:2" x14ac:dyDescent="0.3">
      <c r="A282" s="51">
        <v>23125000000</v>
      </c>
      <c r="B282" t="s">
        <v>82</v>
      </c>
    </row>
    <row r="283" spans="1:2" x14ac:dyDescent="0.3">
      <c r="A283" s="51">
        <v>12764000000</v>
      </c>
      <c r="B283" t="s">
        <v>82</v>
      </c>
    </row>
    <row r="284" spans="1:2" x14ac:dyDescent="0.3">
      <c r="A284" s="51">
        <v>11359113000</v>
      </c>
      <c r="B284" t="s">
        <v>12</v>
      </c>
    </row>
    <row r="285" spans="1:2" x14ac:dyDescent="0.3">
      <c r="A285" s="51">
        <v>12752076000</v>
      </c>
      <c r="B285" t="s">
        <v>12</v>
      </c>
    </row>
    <row r="286" spans="1:2" x14ac:dyDescent="0.3">
      <c r="A286" s="51">
        <v>13470067000</v>
      </c>
      <c r="B286" t="s">
        <v>12</v>
      </c>
    </row>
    <row r="287" spans="1:2" x14ac:dyDescent="0.3">
      <c r="A287" s="51">
        <v>13476084000</v>
      </c>
      <c r="B287" t="s">
        <v>12</v>
      </c>
    </row>
    <row r="288" spans="1:2" x14ac:dyDescent="0.3">
      <c r="A288" s="51">
        <v>8155000000</v>
      </c>
      <c r="B288" t="s">
        <v>18</v>
      </c>
    </row>
    <row r="289" spans="1:2" x14ac:dyDescent="0.3">
      <c r="A289" s="51">
        <v>9108000000</v>
      </c>
      <c r="B289" t="s">
        <v>18</v>
      </c>
    </row>
    <row r="290" spans="1:2" x14ac:dyDescent="0.3">
      <c r="A290" s="51">
        <v>9754000000</v>
      </c>
      <c r="B290" t="s">
        <v>18</v>
      </c>
    </row>
    <row r="291" spans="1:2" x14ac:dyDescent="0.3">
      <c r="A291" s="51">
        <v>29003000000</v>
      </c>
      <c r="B291" t="s">
        <v>18</v>
      </c>
    </row>
    <row r="292" spans="1:2" x14ac:dyDescent="0.3">
      <c r="A292" s="51">
        <v>29119000000</v>
      </c>
      <c r="B292" t="s">
        <v>24</v>
      </c>
    </row>
    <row r="293" spans="1:2" x14ac:dyDescent="0.3">
      <c r="A293" s="51">
        <v>32380000000</v>
      </c>
      <c r="B293" t="s">
        <v>24</v>
      </c>
    </row>
    <row r="294" spans="1:2" x14ac:dyDescent="0.3">
      <c r="A294" s="51">
        <v>34914000000</v>
      </c>
      <c r="B294" t="s">
        <v>24</v>
      </c>
    </row>
    <row r="295" spans="1:2" x14ac:dyDescent="0.3">
      <c r="A295" s="51">
        <v>37876000000</v>
      </c>
      <c r="B295" t="s">
        <v>24</v>
      </c>
    </row>
    <row r="296" spans="1:2" x14ac:dyDescent="0.3">
      <c r="A296" s="51">
        <v>4111000000</v>
      </c>
      <c r="B296" t="s">
        <v>46</v>
      </c>
    </row>
    <row r="297" spans="1:2" x14ac:dyDescent="0.3">
      <c r="A297" s="51">
        <v>4531000000</v>
      </c>
      <c r="B297" t="s">
        <v>46</v>
      </c>
    </row>
    <row r="298" spans="1:2" x14ac:dyDescent="0.3">
      <c r="A298" s="51">
        <v>4945000000</v>
      </c>
      <c r="B298" t="s">
        <v>46</v>
      </c>
    </row>
    <row r="299" spans="1:2" x14ac:dyDescent="0.3">
      <c r="A299" s="51">
        <v>5142000000</v>
      </c>
      <c r="B299" t="s">
        <v>46</v>
      </c>
    </row>
    <row r="300" spans="1:2" x14ac:dyDescent="0.3">
      <c r="A300" s="51">
        <v>17085000000</v>
      </c>
      <c r="B300" t="s">
        <v>35</v>
      </c>
    </row>
    <row r="301" spans="1:2" x14ac:dyDescent="0.3">
      <c r="A301" s="51">
        <v>17420000000</v>
      </c>
      <c r="B301" t="s">
        <v>35</v>
      </c>
    </row>
    <row r="302" spans="1:2" x14ac:dyDescent="0.3">
      <c r="A302" s="51">
        <v>17277000000</v>
      </c>
      <c r="B302" t="s">
        <v>35</v>
      </c>
    </row>
    <row r="303" spans="1:2" x14ac:dyDescent="0.3">
      <c r="A303" s="51">
        <v>16034000000</v>
      </c>
      <c r="B303" t="s">
        <v>35</v>
      </c>
    </row>
    <row r="304" spans="1:2" x14ac:dyDescent="0.3">
      <c r="A304" s="51">
        <v>5533000000</v>
      </c>
      <c r="B304" t="s">
        <v>35</v>
      </c>
    </row>
    <row r="305" spans="1:2" x14ac:dyDescent="0.3">
      <c r="A305" s="51">
        <v>5514000000</v>
      </c>
      <c r="B305" t="s">
        <v>35</v>
      </c>
    </row>
    <row r="306" spans="1:2" x14ac:dyDescent="0.3">
      <c r="A306" s="51">
        <v>5655000000</v>
      </c>
      <c r="B306" t="s">
        <v>35</v>
      </c>
    </row>
    <row r="307" spans="1:2" x14ac:dyDescent="0.3">
      <c r="A307" s="51">
        <v>5761000000</v>
      </c>
      <c r="B307" t="s">
        <v>35</v>
      </c>
    </row>
    <row r="308" spans="1:2" x14ac:dyDescent="0.3">
      <c r="A308" s="51">
        <v>2666000000</v>
      </c>
      <c r="B308" t="s">
        <v>46</v>
      </c>
    </row>
    <row r="309" spans="1:2" x14ac:dyDescent="0.3">
      <c r="A309" s="51">
        <v>2607000000</v>
      </c>
      <c r="B309" t="s">
        <v>46</v>
      </c>
    </row>
    <row r="310" spans="1:2" x14ac:dyDescent="0.3">
      <c r="A310" s="51">
        <v>2819000000</v>
      </c>
      <c r="B310" t="s">
        <v>46</v>
      </c>
    </row>
    <row r="311" spans="1:2" x14ac:dyDescent="0.3">
      <c r="A311" s="51">
        <v>2960000000</v>
      </c>
      <c r="B311" t="s">
        <v>46</v>
      </c>
    </row>
    <row r="312" spans="1:2" x14ac:dyDescent="0.3">
      <c r="A312" s="51">
        <v>3214591000</v>
      </c>
      <c r="B312" t="s">
        <v>18</v>
      </c>
    </row>
    <row r="313" spans="1:2" x14ac:dyDescent="0.3">
      <c r="A313" s="51">
        <v>4108269000</v>
      </c>
      <c r="B313" t="s">
        <v>18</v>
      </c>
    </row>
    <row r="314" spans="1:2" x14ac:dyDescent="0.3">
      <c r="A314" s="51">
        <v>4501223000</v>
      </c>
      <c r="B314" t="s">
        <v>18</v>
      </c>
    </row>
    <row r="315" spans="1:2" x14ac:dyDescent="0.3">
      <c r="A315" s="51">
        <v>3904384000</v>
      </c>
      <c r="B315" t="s">
        <v>18</v>
      </c>
    </row>
    <row r="316" spans="1:2" x14ac:dyDescent="0.3">
      <c r="A316" s="51">
        <v>17301000000</v>
      </c>
      <c r="B316" t="s">
        <v>12</v>
      </c>
    </row>
    <row r="317" spans="1:2" x14ac:dyDescent="0.3">
      <c r="A317" s="51">
        <v>19221000000</v>
      </c>
      <c r="B317" t="s">
        <v>12</v>
      </c>
    </row>
    <row r="318" spans="1:2" x14ac:dyDescent="0.3">
      <c r="A318" s="51">
        <v>19110000000</v>
      </c>
      <c r="B318" t="s">
        <v>12</v>
      </c>
    </row>
    <row r="319" spans="1:2" x14ac:dyDescent="0.3">
      <c r="A319" s="51">
        <v>17509000000</v>
      </c>
      <c r="B319" t="s">
        <v>12</v>
      </c>
    </row>
    <row r="320" spans="1:2" x14ac:dyDescent="0.3">
      <c r="A320" s="51">
        <v>6566000000</v>
      </c>
      <c r="B320" t="s">
        <v>41</v>
      </c>
    </row>
    <row r="321" spans="1:2" x14ac:dyDescent="0.3">
      <c r="A321" s="51">
        <v>7179000000</v>
      </c>
      <c r="B321" t="s">
        <v>41</v>
      </c>
    </row>
    <row r="322" spans="1:2" x14ac:dyDescent="0.3">
      <c r="A322" s="51">
        <v>6456000000</v>
      </c>
      <c r="B322" t="s">
        <v>41</v>
      </c>
    </row>
    <row r="323" spans="1:2" x14ac:dyDescent="0.3">
      <c r="A323" s="51">
        <v>6399000000</v>
      </c>
      <c r="B323" t="s">
        <v>41</v>
      </c>
    </row>
    <row r="324" spans="1:2" x14ac:dyDescent="0.3">
      <c r="A324" s="51">
        <v>8110000000</v>
      </c>
      <c r="B324" t="s">
        <v>24</v>
      </c>
    </row>
    <row r="325" spans="1:2" x14ac:dyDescent="0.3">
      <c r="A325" s="51">
        <v>10863000000</v>
      </c>
      <c r="B325" t="s">
        <v>24</v>
      </c>
    </row>
    <row r="326" spans="1:2" x14ac:dyDescent="0.3">
      <c r="A326" s="51">
        <v>16560000000</v>
      </c>
      <c r="B326" t="s">
        <v>24</v>
      </c>
    </row>
    <row r="327" spans="1:2" x14ac:dyDescent="0.3">
      <c r="A327" s="51">
        <v>22760000000</v>
      </c>
      <c r="B327" t="s">
        <v>24</v>
      </c>
    </row>
    <row r="328" spans="1:2" x14ac:dyDescent="0.3">
      <c r="A328" s="51">
        <v>7452000000</v>
      </c>
      <c r="B328" t="s">
        <v>41</v>
      </c>
    </row>
    <row r="329" spans="1:2" x14ac:dyDescent="0.3">
      <c r="A329" s="51">
        <v>8106000000</v>
      </c>
      <c r="B329" t="s">
        <v>41</v>
      </c>
    </row>
    <row r="330" spans="1:2" x14ac:dyDescent="0.3">
      <c r="A330" s="51">
        <v>9226000000</v>
      </c>
      <c r="B330" t="s">
        <v>41</v>
      </c>
    </row>
    <row r="331" spans="1:2" x14ac:dyDescent="0.3">
      <c r="A331" s="51">
        <v>7386000000</v>
      </c>
      <c r="B331" t="s">
        <v>41</v>
      </c>
    </row>
    <row r="332" spans="1:2" x14ac:dyDescent="0.3">
      <c r="A332" s="51">
        <v>23771000000</v>
      </c>
      <c r="B332" t="s">
        <v>46</v>
      </c>
    </row>
    <row r="333" spans="1:2" x14ac:dyDescent="0.3">
      <c r="A333" s="51">
        <v>24176000000</v>
      </c>
      <c r="B333" t="s">
        <v>46</v>
      </c>
    </row>
    <row r="334" spans="1:2" x14ac:dyDescent="0.3">
      <c r="A334" s="51">
        <v>23869000000</v>
      </c>
      <c r="B334" t="s">
        <v>46</v>
      </c>
    </row>
    <row r="335" spans="1:2" x14ac:dyDescent="0.3">
      <c r="A335" s="51">
        <v>25038000000</v>
      </c>
      <c r="B335" t="s">
        <v>46</v>
      </c>
    </row>
    <row r="336" spans="1:2" x14ac:dyDescent="0.3">
      <c r="A336" s="51">
        <v>1204546000</v>
      </c>
      <c r="B336" t="s">
        <v>82</v>
      </c>
    </row>
    <row r="337" spans="1:2" x14ac:dyDescent="0.3">
      <c r="A337" s="51">
        <v>1746278000</v>
      </c>
      <c r="B337" t="s">
        <v>82</v>
      </c>
    </row>
    <row r="338" spans="1:2" x14ac:dyDescent="0.3">
      <c r="A338" s="51">
        <v>2173011000</v>
      </c>
      <c r="B338" t="s">
        <v>82</v>
      </c>
    </row>
    <row r="339" spans="1:2" x14ac:dyDescent="0.3">
      <c r="A339" s="51">
        <v>1357150000</v>
      </c>
      <c r="B339" t="s">
        <v>82</v>
      </c>
    </row>
    <row r="340" spans="1:2" x14ac:dyDescent="0.3">
      <c r="A340" s="51">
        <v>4474000000</v>
      </c>
      <c r="B340" t="s">
        <v>12</v>
      </c>
    </row>
    <row r="341" spans="1:2" x14ac:dyDescent="0.3">
      <c r="A341" s="51">
        <v>4979000000</v>
      </c>
      <c r="B341" t="s">
        <v>12</v>
      </c>
    </row>
    <row r="342" spans="1:2" x14ac:dyDescent="0.3">
      <c r="A342" s="51">
        <v>5244000000</v>
      </c>
      <c r="B342" t="s">
        <v>12</v>
      </c>
    </row>
    <row r="343" spans="1:2" x14ac:dyDescent="0.3">
      <c r="A343" s="51">
        <v>5259000000</v>
      </c>
      <c r="B343" t="s">
        <v>12</v>
      </c>
    </row>
    <row r="344" spans="1:2" x14ac:dyDescent="0.3">
      <c r="A344" s="51">
        <v>1587725000</v>
      </c>
      <c r="B344" t="s">
        <v>24</v>
      </c>
    </row>
    <row r="345" spans="1:2" x14ac:dyDescent="0.3">
      <c r="A345" s="51">
        <v>1717776000</v>
      </c>
      <c r="B345" t="s">
        <v>24</v>
      </c>
    </row>
    <row r="346" spans="1:2" x14ac:dyDescent="0.3">
      <c r="A346" s="51">
        <v>1797060000</v>
      </c>
      <c r="B346" t="s">
        <v>24</v>
      </c>
    </row>
    <row r="347" spans="1:2" x14ac:dyDescent="0.3">
      <c r="A347" s="51">
        <v>1966814000</v>
      </c>
      <c r="B347" t="s">
        <v>24</v>
      </c>
    </row>
    <row r="348" spans="1:2" x14ac:dyDescent="0.3">
      <c r="A348" s="51">
        <v>105156000000</v>
      </c>
      <c r="B348" t="s">
        <v>35</v>
      </c>
    </row>
    <row r="349" spans="1:2" x14ac:dyDescent="0.3">
      <c r="A349" s="51">
        <v>112640000000</v>
      </c>
      <c r="B349" t="s">
        <v>35</v>
      </c>
    </row>
    <row r="350" spans="1:2" x14ac:dyDescent="0.3">
      <c r="A350" s="51">
        <v>116199000000</v>
      </c>
      <c r="B350" t="s">
        <v>35</v>
      </c>
    </row>
    <row r="351" spans="1:2" x14ac:dyDescent="0.3">
      <c r="A351" s="51">
        <v>118719000000</v>
      </c>
      <c r="B351" t="s">
        <v>35</v>
      </c>
    </row>
    <row r="352" spans="1:2" x14ac:dyDescent="0.3">
      <c r="A352" s="51">
        <v>1577000</v>
      </c>
      <c r="B352" t="s">
        <v>35</v>
      </c>
    </row>
    <row r="353" spans="1:2" x14ac:dyDescent="0.3">
      <c r="A353" s="51">
        <v>1514000</v>
      </c>
      <c r="B353" t="s">
        <v>35</v>
      </c>
    </row>
    <row r="354" spans="1:2" x14ac:dyDescent="0.3">
      <c r="A354" s="51">
        <v>79562000</v>
      </c>
      <c r="B354" t="s">
        <v>35</v>
      </c>
    </row>
    <row r="355" spans="1:2" x14ac:dyDescent="0.3">
      <c r="A355" s="51">
        <v>99642000</v>
      </c>
      <c r="B355" t="s">
        <v>35</v>
      </c>
    </row>
    <row r="356" spans="1:2" x14ac:dyDescent="0.3">
      <c r="A356" s="51">
        <v>8052000000</v>
      </c>
      <c r="B356" t="s">
        <v>35</v>
      </c>
    </row>
    <row r="357" spans="1:2" x14ac:dyDescent="0.3">
      <c r="A357" s="51">
        <v>8268000000</v>
      </c>
      <c r="B357" t="s">
        <v>35</v>
      </c>
    </row>
    <row r="358" spans="1:2" x14ac:dyDescent="0.3">
      <c r="A358" s="51">
        <v>8082000000</v>
      </c>
      <c r="B358" t="s">
        <v>35</v>
      </c>
    </row>
    <row r="359" spans="1:2" x14ac:dyDescent="0.3">
      <c r="A359" s="51">
        <v>7961000000</v>
      </c>
      <c r="B359" t="s">
        <v>35</v>
      </c>
    </row>
    <row r="360" spans="1:2" x14ac:dyDescent="0.3">
      <c r="A360" s="51">
        <v>3050195000</v>
      </c>
      <c r="B360" t="s">
        <v>21</v>
      </c>
    </row>
    <row r="361" spans="1:2" x14ac:dyDescent="0.3">
      <c r="A361" s="51">
        <v>4071003000</v>
      </c>
      <c r="B361" t="s">
        <v>21</v>
      </c>
    </row>
    <row r="362" spans="1:2" x14ac:dyDescent="0.3">
      <c r="A362" s="51">
        <v>5373586000</v>
      </c>
      <c r="B362" t="s">
        <v>21</v>
      </c>
    </row>
    <row r="363" spans="1:2" x14ac:dyDescent="0.3">
      <c r="A363" s="51">
        <v>6667216000</v>
      </c>
      <c r="B363" t="s">
        <v>21</v>
      </c>
    </row>
    <row r="364" spans="1:2" x14ac:dyDescent="0.3">
      <c r="A364" s="51">
        <v>48607000000</v>
      </c>
      <c r="B364" t="s">
        <v>21</v>
      </c>
    </row>
    <row r="365" spans="1:2" x14ac:dyDescent="0.3">
      <c r="A365" s="51">
        <v>47142000000</v>
      </c>
      <c r="B365" t="s">
        <v>21</v>
      </c>
    </row>
    <row r="366" spans="1:2" x14ac:dyDescent="0.3">
      <c r="A366" s="51">
        <v>49161000000</v>
      </c>
      <c r="B366" t="s">
        <v>21</v>
      </c>
    </row>
    <row r="367" spans="1:2" x14ac:dyDescent="0.3">
      <c r="A367" s="51">
        <v>49247000000</v>
      </c>
      <c r="B367" t="s">
        <v>21</v>
      </c>
    </row>
    <row r="368" spans="1:2" x14ac:dyDescent="0.3">
      <c r="A368" s="51">
        <v>4069746000</v>
      </c>
      <c r="B368" t="s">
        <v>21</v>
      </c>
    </row>
    <row r="369" spans="1:2" x14ac:dyDescent="0.3">
      <c r="A369" s="51">
        <v>4250447000</v>
      </c>
      <c r="B369" t="s">
        <v>21</v>
      </c>
    </row>
    <row r="370" spans="1:2" x14ac:dyDescent="0.3">
      <c r="A370" s="51">
        <v>12026000000</v>
      </c>
      <c r="B370" t="s">
        <v>12</v>
      </c>
    </row>
    <row r="371" spans="1:2" x14ac:dyDescent="0.3">
      <c r="A371" s="51">
        <v>12669000000</v>
      </c>
      <c r="B371" t="s">
        <v>12</v>
      </c>
    </row>
    <row r="372" spans="1:2" x14ac:dyDescent="0.3">
      <c r="A372" s="51">
        <v>11811000000</v>
      </c>
      <c r="B372" t="s">
        <v>12</v>
      </c>
    </row>
    <row r="373" spans="1:2" x14ac:dyDescent="0.3">
      <c r="A373" s="51">
        <v>11069000000</v>
      </c>
      <c r="B373" t="s">
        <v>12</v>
      </c>
    </row>
    <row r="374" spans="1:2" x14ac:dyDescent="0.3">
      <c r="A374" s="51">
        <v>4245964000</v>
      </c>
      <c r="B374" t="s">
        <v>12</v>
      </c>
    </row>
    <row r="375" spans="1:2" x14ac:dyDescent="0.3">
      <c r="A375" s="51">
        <v>4193844000</v>
      </c>
      <c r="B375" t="s">
        <v>12</v>
      </c>
    </row>
    <row r="376" spans="1:2" x14ac:dyDescent="0.3">
      <c r="A376" s="51">
        <v>4476886000</v>
      </c>
      <c r="B376" t="s">
        <v>12</v>
      </c>
    </row>
    <row r="377" spans="1:2" x14ac:dyDescent="0.3">
      <c r="A377" s="51">
        <v>4905458000</v>
      </c>
      <c r="B377" t="s">
        <v>12</v>
      </c>
    </row>
    <row r="378" spans="1:2" x14ac:dyDescent="0.3">
      <c r="A378" s="51">
        <v>18376000000</v>
      </c>
      <c r="B378" t="s">
        <v>181</v>
      </c>
    </row>
    <row r="379" spans="1:2" x14ac:dyDescent="0.3">
      <c r="A379" s="51">
        <v>18095000000</v>
      </c>
      <c r="B379" t="s">
        <v>181</v>
      </c>
    </row>
    <row r="380" spans="1:2" x14ac:dyDescent="0.3">
      <c r="A380" s="51">
        <v>18031000000</v>
      </c>
      <c r="B380" t="s">
        <v>181</v>
      </c>
    </row>
    <row r="381" spans="1:2" x14ac:dyDescent="0.3">
      <c r="A381" s="51">
        <v>17900000000</v>
      </c>
      <c r="B381" t="s">
        <v>181</v>
      </c>
    </row>
    <row r="382" spans="1:2" x14ac:dyDescent="0.3">
      <c r="A382" s="51">
        <v>7346472000</v>
      </c>
      <c r="B382" t="s">
        <v>21</v>
      </c>
    </row>
    <row r="383" spans="1:2" x14ac:dyDescent="0.3">
      <c r="A383" s="51">
        <v>8843200000</v>
      </c>
      <c r="B383" t="s">
        <v>21</v>
      </c>
    </row>
    <row r="384" spans="1:2" x14ac:dyDescent="0.3">
      <c r="A384" s="51">
        <v>10262700000</v>
      </c>
      <c r="B384" t="s">
        <v>21</v>
      </c>
    </row>
    <row r="385" spans="1:2" x14ac:dyDescent="0.3">
      <c r="A385" s="51">
        <v>12416000000</v>
      </c>
      <c r="B385" t="s">
        <v>21</v>
      </c>
    </row>
    <row r="386" spans="1:2" x14ac:dyDescent="0.3">
      <c r="A386" s="51">
        <v>2918434000</v>
      </c>
      <c r="B386" t="s">
        <v>21</v>
      </c>
    </row>
    <row r="387" spans="1:2" x14ac:dyDescent="0.3">
      <c r="A387" s="51">
        <v>3142856000</v>
      </c>
      <c r="B387" t="s">
        <v>21</v>
      </c>
    </row>
    <row r="388" spans="1:2" x14ac:dyDescent="0.3">
      <c r="A388" s="51">
        <v>3275594000</v>
      </c>
      <c r="B388" t="s">
        <v>21</v>
      </c>
    </row>
    <row r="389" spans="1:2" x14ac:dyDescent="0.3">
      <c r="A389" s="51">
        <v>3418265000</v>
      </c>
      <c r="B389" t="s">
        <v>21</v>
      </c>
    </row>
    <row r="390" spans="1:2" x14ac:dyDescent="0.3">
      <c r="A390" s="51">
        <v>126761000000</v>
      </c>
      <c r="B390" t="s">
        <v>35</v>
      </c>
    </row>
    <row r="391" spans="1:2" x14ac:dyDescent="0.3">
      <c r="A391" s="51">
        <v>139367000000</v>
      </c>
      <c r="B391" t="s">
        <v>35</v>
      </c>
    </row>
    <row r="392" spans="1:2" x14ac:dyDescent="0.3">
      <c r="A392" s="51">
        <v>153290000000</v>
      </c>
      <c r="B392" t="s">
        <v>35</v>
      </c>
    </row>
    <row r="393" spans="1:2" x14ac:dyDescent="0.3">
      <c r="A393" s="51">
        <v>177526000000</v>
      </c>
      <c r="B393" t="s">
        <v>35</v>
      </c>
    </row>
    <row r="394" spans="1:2" x14ac:dyDescent="0.3">
      <c r="A394" s="51">
        <v>230590000000</v>
      </c>
      <c r="B394" t="s">
        <v>82</v>
      </c>
    </row>
    <row r="395" spans="1:2" x14ac:dyDescent="0.3">
      <c r="A395" s="51">
        <v>220156000000</v>
      </c>
      <c r="B395" t="s">
        <v>82</v>
      </c>
    </row>
    <row r="396" spans="1:2" x14ac:dyDescent="0.3">
      <c r="A396" s="51">
        <v>200494000000</v>
      </c>
      <c r="B396" t="s">
        <v>82</v>
      </c>
    </row>
    <row r="397" spans="1:2" x14ac:dyDescent="0.3">
      <c r="A397" s="51">
        <v>129925000000</v>
      </c>
      <c r="B397" t="s">
        <v>82</v>
      </c>
    </row>
    <row r="398" spans="1:2" x14ac:dyDescent="0.3">
      <c r="A398" s="51">
        <v>1819814000</v>
      </c>
      <c r="B398" t="s">
        <v>82</v>
      </c>
    </row>
    <row r="399" spans="1:2" x14ac:dyDescent="0.3">
      <c r="A399" s="51">
        <v>2319919000</v>
      </c>
      <c r="B399" t="s">
        <v>82</v>
      </c>
    </row>
    <row r="400" spans="1:2" x14ac:dyDescent="0.3">
      <c r="A400" s="51">
        <v>2660147000</v>
      </c>
      <c r="B400" t="s">
        <v>82</v>
      </c>
    </row>
    <row r="401" spans="1:2" x14ac:dyDescent="0.3">
      <c r="A401" s="51">
        <v>1803573000</v>
      </c>
      <c r="B401" t="s">
        <v>82</v>
      </c>
    </row>
    <row r="402" spans="1:2" x14ac:dyDescent="0.3">
      <c r="A402" s="51">
        <v>12835000000</v>
      </c>
      <c r="B402" t="s">
        <v>41</v>
      </c>
    </row>
    <row r="403" spans="1:2" x14ac:dyDescent="0.3">
      <c r="A403" s="51">
        <v>13120000000</v>
      </c>
      <c r="B403" t="s">
        <v>41</v>
      </c>
    </row>
    <row r="404" spans="1:2" x14ac:dyDescent="0.3">
      <c r="A404" s="51">
        <v>12436000000</v>
      </c>
      <c r="B404" t="s">
        <v>41</v>
      </c>
    </row>
    <row r="405" spans="1:2" x14ac:dyDescent="0.3">
      <c r="A405" s="51">
        <v>11683000000</v>
      </c>
      <c r="B405" t="s">
        <v>41</v>
      </c>
    </row>
    <row r="406" spans="1:2" x14ac:dyDescent="0.3">
      <c r="A406" s="51">
        <v>37773000000</v>
      </c>
      <c r="B406" t="s">
        <v>12</v>
      </c>
    </row>
    <row r="407" spans="1:2" x14ac:dyDescent="0.3">
      <c r="A407" s="51">
        <v>40362000000</v>
      </c>
      <c r="B407" t="s">
        <v>12</v>
      </c>
    </row>
    <row r="408" spans="1:2" x14ac:dyDescent="0.3">
      <c r="A408" s="51">
        <v>40704000000</v>
      </c>
      <c r="B408" t="s">
        <v>12</v>
      </c>
    </row>
    <row r="409" spans="1:2" x14ac:dyDescent="0.3">
      <c r="A409" s="51">
        <v>39639000000</v>
      </c>
      <c r="B409" t="s">
        <v>12</v>
      </c>
    </row>
    <row r="410" spans="1:2" x14ac:dyDescent="0.3">
      <c r="A410" s="51">
        <v>28998000000</v>
      </c>
      <c r="B410" t="s">
        <v>58</v>
      </c>
    </row>
    <row r="411" spans="1:2" x14ac:dyDescent="0.3">
      <c r="A411" s="51">
        <v>28406000000</v>
      </c>
      <c r="B411" t="s">
        <v>58</v>
      </c>
    </row>
    <row r="412" spans="1:2" x14ac:dyDescent="0.3">
      <c r="A412" s="51">
        <v>25130000000</v>
      </c>
      <c r="B412" t="s">
        <v>58</v>
      </c>
    </row>
    <row r="413" spans="1:2" x14ac:dyDescent="0.3">
      <c r="A413" s="51">
        <v>24594000000</v>
      </c>
      <c r="B413" t="s">
        <v>58</v>
      </c>
    </row>
    <row r="414" spans="1:2" x14ac:dyDescent="0.3">
      <c r="A414" s="51">
        <v>37795400000</v>
      </c>
      <c r="B414" t="s">
        <v>12</v>
      </c>
    </row>
    <row r="415" spans="1:2" x14ac:dyDescent="0.3">
      <c r="A415" s="51">
        <v>36066900000</v>
      </c>
      <c r="B415" t="s">
        <v>12</v>
      </c>
    </row>
    <row r="416" spans="1:2" x14ac:dyDescent="0.3">
      <c r="A416" s="51">
        <v>28862800000</v>
      </c>
      <c r="B416" t="s">
        <v>12</v>
      </c>
    </row>
    <row r="417" spans="1:2" x14ac:dyDescent="0.3">
      <c r="A417" s="51">
        <v>26644000000</v>
      </c>
      <c r="B417" t="s">
        <v>12</v>
      </c>
    </row>
    <row r="418" spans="1:2" x14ac:dyDescent="0.3">
      <c r="A418" s="51">
        <v>8984000000</v>
      </c>
      <c r="B418" t="s">
        <v>46</v>
      </c>
    </row>
    <row r="419" spans="1:2" x14ac:dyDescent="0.3">
      <c r="A419" s="51">
        <v>9370000000</v>
      </c>
      <c r="B419" t="s">
        <v>46</v>
      </c>
    </row>
    <row r="420" spans="1:2" x14ac:dyDescent="0.3">
      <c r="A420" s="51">
        <v>9611000000</v>
      </c>
      <c r="B420" t="s">
        <v>46</v>
      </c>
    </row>
    <row r="421" spans="1:2" x14ac:dyDescent="0.3">
      <c r="A421" s="51">
        <v>10002000000</v>
      </c>
      <c r="B421" t="s">
        <v>46</v>
      </c>
    </row>
    <row r="422" spans="1:2" x14ac:dyDescent="0.3">
      <c r="A422" s="51">
        <v>16022128000</v>
      </c>
      <c r="B422" t="s">
        <v>18</v>
      </c>
    </row>
    <row r="423" spans="1:2" x14ac:dyDescent="0.3">
      <c r="A423" s="51">
        <v>17504167000</v>
      </c>
      <c r="B423" t="s">
        <v>18</v>
      </c>
    </row>
    <row r="424" spans="1:2" x14ac:dyDescent="0.3">
      <c r="A424" s="51">
        <v>18909588000</v>
      </c>
      <c r="B424" t="s">
        <v>18</v>
      </c>
    </row>
    <row r="425" spans="1:2" x14ac:dyDescent="0.3">
      <c r="A425" s="51">
        <v>20368562000</v>
      </c>
      <c r="B425" t="s">
        <v>18</v>
      </c>
    </row>
    <row r="426" spans="1:2" x14ac:dyDescent="0.3">
      <c r="A426" s="51">
        <v>7383000000</v>
      </c>
      <c r="B426" t="s">
        <v>24</v>
      </c>
    </row>
    <row r="427" spans="1:2" x14ac:dyDescent="0.3">
      <c r="A427" s="51">
        <v>7146000000</v>
      </c>
      <c r="B427" t="s">
        <v>24</v>
      </c>
    </row>
    <row r="428" spans="1:2" x14ac:dyDescent="0.3">
      <c r="A428" s="51">
        <v>7435000000</v>
      </c>
      <c r="B428" t="s">
        <v>24</v>
      </c>
    </row>
    <row r="429" spans="1:2" x14ac:dyDescent="0.3">
      <c r="A429" s="51">
        <v>7493000000</v>
      </c>
      <c r="B429" t="s">
        <v>24</v>
      </c>
    </row>
    <row r="430" spans="1:2" x14ac:dyDescent="0.3">
      <c r="A430" s="51">
        <v>6259300000</v>
      </c>
      <c r="B430" t="s">
        <v>18</v>
      </c>
    </row>
    <row r="431" spans="1:2" x14ac:dyDescent="0.3">
      <c r="A431" s="51">
        <v>8024900000</v>
      </c>
      <c r="B431" t="s">
        <v>18</v>
      </c>
    </row>
    <row r="432" spans="1:2" x14ac:dyDescent="0.3">
      <c r="A432" s="51">
        <v>10824000000</v>
      </c>
      <c r="B432" t="s">
        <v>18</v>
      </c>
    </row>
    <row r="433" spans="1:2" x14ac:dyDescent="0.3">
      <c r="A433" s="51">
        <v>12157400000</v>
      </c>
      <c r="B433" t="s">
        <v>18</v>
      </c>
    </row>
    <row r="434" spans="1:2" x14ac:dyDescent="0.3">
      <c r="A434" s="51">
        <v>18260400000</v>
      </c>
      <c r="B434" t="s">
        <v>12</v>
      </c>
    </row>
    <row r="435" spans="1:2" x14ac:dyDescent="0.3">
      <c r="A435" s="51">
        <v>18283100000</v>
      </c>
      <c r="B435" t="s">
        <v>12</v>
      </c>
    </row>
    <row r="436" spans="1:2" x14ac:dyDescent="0.3">
      <c r="A436" s="51">
        <v>19154000000</v>
      </c>
      <c r="B436" t="s">
        <v>12</v>
      </c>
    </row>
    <row r="437" spans="1:2" x14ac:dyDescent="0.3">
      <c r="A437" s="51">
        <v>20563100000</v>
      </c>
      <c r="B437" t="s">
        <v>12</v>
      </c>
    </row>
    <row r="438" spans="1:2" x14ac:dyDescent="0.3">
      <c r="A438" s="51">
        <v>45041000000</v>
      </c>
      <c r="B438" t="s">
        <v>18</v>
      </c>
    </row>
    <row r="439" spans="1:2" x14ac:dyDescent="0.3">
      <c r="A439" s="51">
        <v>48813000000</v>
      </c>
      <c r="B439" t="s">
        <v>18</v>
      </c>
    </row>
    <row r="440" spans="1:2" x14ac:dyDescent="0.3">
      <c r="A440" s="51">
        <v>52465000000</v>
      </c>
      <c r="B440" t="s">
        <v>18</v>
      </c>
    </row>
    <row r="441" spans="1:2" x14ac:dyDescent="0.3">
      <c r="A441" s="51">
        <v>55632000000</v>
      </c>
      <c r="B441" t="s">
        <v>18</v>
      </c>
    </row>
    <row r="442" spans="1:2" x14ac:dyDescent="0.3">
      <c r="A442" s="51">
        <v>5535000000</v>
      </c>
      <c r="B442" t="s">
        <v>18</v>
      </c>
    </row>
    <row r="443" spans="1:2" x14ac:dyDescent="0.3">
      <c r="A443" s="51">
        <v>6265000000</v>
      </c>
      <c r="B443" t="s">
        <v>18</v>
      </c>
    </row>
    <row r="444" spans="1:2" x14ac:dyDescent="0.3">
      <c r="A444" s="51">
        <v>6394000000</v>
      </c>
      <c r="B444" t="s">
        <v>18</v>
      </c>
    </row>
    <row r="445" spans="1:2" x14ac:dyDescent="0.3">
      <c r="A445" s="51">
        <v>6497000000</v>
      </c>
      <c r="B445" t="s">
        <v>18</v>
      </c>
    </row>
    <row r="446" spans="1:2" x14ac:dyDescent="0.3">
      <c r="A446" s="51">
        <v>5535000000</v>
      </c>
      <c r="B446" t="s">
        <v>18</v>
      </c>
    </row>
    <row r="447" spans="1:2" x14ac:dyDescent="0.3">
      <c r="A447" s="51">
        <v>6265000000</v>
      </c>
      <c r="B447" t="s">
        <v>18</v>
      </c>
    </row>
    <row r="448" spans="1:2" x14ac:dyDescent="0.3">
      <c r="A448" s="51">
        <v>6394000000</v>
      </c>
      <c r="B448" t="s">
        <v>18</v>
      </c>
    </row>
    <row r="449" spans="1:2" x14ac:dyDescent="0.3">
      <c r="A449" s="51">
        <v>6497000000</v>
      </c>
      <c r="B449" t="s">
        <v>18</v>
      </c>
    </row>
    <row r="450" spans="1:2" x14ac:dyDescent="0.3">
      <c r="A450" s="51">
        <v>15051000000</v>
      </c>
      <c r="B450" t="s">
        <v>18</v>
      </c>
    </row>
    <row r="451" spans="1:2" x14ac:dyDescent="0.3">
      <c r="A451" s="51">
        <v>15499000000</v>
      </c>
      <c r="B451" t="s">
        <v>18</v>
      </c>
    </row>
    <row r="452" spans="1:2" x14ac:dyDescent="0.3">
      <c r="A452" s="51">
        <v>15165000000</v>
      </c>
      <c r="B452" t="s">
        <v>18</v>
      </c>
    </row>
    <row r="453" spans="1:2" x14ac:dyDescent="0.3">
      <c r="A453" s="51">
        <v>16661000000</v>
      </c>
      <c r="B453" t="s">
        <v>18</v>
      </c>
    </row>
    <row r="454" spans="1:2" x14ac:dyDescent="0.3">
      <c r="A454" s="51">
        <v>1279067000</v>
      </c>
      <c r="B454" t="s">
        <v>51</v>
      </c>
    </row>
    <row r="455" spans="1:2" x14ac:dyDescent="0.3">
      <c r="A455" s="51">
        <v>1482259000</v>
      </c>
      <c r="B455" t="s">
        <v>51</v>
      </c>
    </row>
    <row r="456" spans="1:2" x14ac:dyDescent="0.3">
      <c r="A456" s="51">
        <v>1616438000</v>
      </c>
      <c r="B456" t="s">
        <v>51</v>
      </c>
    </row>
    <row r="457" spans="1:2" x14ac:dyDescent="0.3">
      <c r="A457" s="51">
        <v>1763336000</v>
      </c>
      <c r="B457" t="s">
        <v>51</v>
      </c>
    </row>
    <row r="458" spans="1:2" x14ac:dyDescent="0.3">
      <c r="A458" s="51">
        <v>7394500000</v>
      </c>
      <c r="B458" t="s">
        <v>18</v>
      </c>
    </row>
    <row r="459" spans="1:2" x14ac:dyDescent="0.3">
      <c r="A459" s="51">
        <v>7840300000</v>
      </c>
      <c r="B459" t="s">
        <v>18</v>
      </c>
    </row>
    <row r="460" spans="1:2" x14ac:dyDescent="0.3">
      <c r="A460" s="51">
        <v>8602200000</v>
      </c>
      <c r="B460" t="s">
        <v>18</v>
      </c>
    </row>
    <row r="461" spans="1:2" x14ac:dyDescent="0.3">
      <c r="A461" s="51">
        <v>15498400000</v>
      </c>
      <c r="B461" t="s">
        <v>18</v>
      </c>
    </row>
    <row r="462" spans="1:2" x14ac:dyDescent="0.3">
      <c r="A462" s="51">
        <v>1663000000</v>
      </c>
      <c r="B462" t="s">
        <v>12</v>
      </c>
    </row>
    <row r="463" spans="1:2" x14ac:dyDescent="0.3">
      <c r="A463" s="51">
        <v>1558400000</v>
      </c>
      <c r="B463" t="s">
        <v>12</v>
      </c>
    </row>
    <row r="464" spans="1:2" x14ac:dyDescent="0.3">
      <c r="A464" s="51">
        <v>1584500000</v>
      </c>
      <c r="B464" t="s">
        <v>12</v>
      </c>
    </row>
    <row r="465" spans="1:2" x14ac:dyDescent="0.3">
      <c r="A465" s="51">
        <v>1637100000</v>
      </c>
      <c r="B465" t="s">
        <v>12</v>
      </c>
    </row>
    <row r="466" spans="1:2" x14ac:dyDescent="0.3">
      <c r="A466" s="51">
        <v>7155096000</v>
      </c>
      <c r="B466" t="s">
        <v>12</v>
      </c>
    </row>
    <row r="467" spans="1:2" x14ac:dyDescent="0.3">
      <c r="A467" s="51">
        <v>7752728000</v>
      </c>
      <c r="B467" t="s">
        <v>12</v>
      </c>
    </row>
    <row r="468" spans="1:2" x14ac:dyDescent="0.3">
      <c r="A468" s="51">
        <v>6956311000</v>
      </c>
      <c r="B468" t="s">
        <v>12</v>
      </c>
    </row>
    <row r="469" spans="1:2" x14ac:dyDescent="0.3">
      <c r="A469" s="51">
        <v>6794342000</v>
      </c>
      <c r="B469" t="s">
        <v>12</v>
      </c>
    </row>
    <row r="470" spans="1:2" x14ac:dyDescent="0.3">
      <c r="A470" s="51">
        <v>5997000000</v>
      </c>
      <c r="B470" t="s">
        <v>35</v>
      </c>
    </row>
    <row r="471" spans="1:2" x14ac:dyDescent="0.3">
      <c r="A471" s="51">
        <v>6121000000</v>
      </c>
      <c r="B471" t="s">
        <v>35</v>
      </c>
    </row>
    <row r="472" spans="1:2" x14ac:dyDescent="0.3">
      <c r="A472" s="51">
        <v>6282000000</v>
      </c>
      <c r="B472" t="s">
        <v>35</v>
      </c>
    </row>
    <row r="473" spans="1:2" x14ac:dyDescent="0.3">
      <c r="A473" s="51">
        <v>6440000000</v>
      </c>
      <c r="B473" t="s">
        <v>35</v>
      </c>
    </row>
    <row r="474" spans="1:2" x14ac:dyDescent="0.3">
      <c r="A474" s="51">
        <v>5921000000</v>
      </c>
      <c r="B474" t="s">
        <v>18</v>
      </c>
    </row>
    <row r="475" spans="1:2" x14ac:dyDescent="0.3">
      <c r="A475" s="51">
        <v>6285600000</v>
      </c>
      <c r="B475" t="s">
        <v>18</v>
      </c>
    </row>
    <row r="476" spans="1:2" x14ac:dyDescent="0.3">
      <c r="A476" s="51">
        <v>6764000000</v>
      </c>
      <c r="B476" t="s">
        <v>18</v>
      </c>
    </row>
    <row r="477" spans="1:2" x14ac:dyDescent="0.3">
      <c r="A477" s="51">
        <v>6933500000</v>
      </c>
      <c r="B477" t="s">
        <v>18</v>
      </c>
    </row>
    <row r="478" spans="1:2" x14ac:dyDescent="0.3">
      <c r="A478" s="51">
        <v>17912000000</v>
      </c>
      <c r="B478" t="s">
        <v>41</v>
      </c>
    </row>
    <row r="479" spans="1:2" x14ac:dyDescent="0.3">
      <c r="A479" s="51">
        <v>22756000000</v>
      </c>
      <c r="B479" t="s">
        <v>41</v>
      </c>
    </row>
    <row r="480" spans="1:2" x14ac:dyDescent="0.3">
      <c r="A480" s="51">
        <v>23925000000</v>
      </c>
      <c r="B480" t="s">
        <v>41</v>
      </c>
    </row>
    <row r="481" spans="1:2" x14ac:dyDescent="0.3">
      <c r="A481" s="51">
        <v>23459000000</v>
      </c>
      <c r="B481" t="s">
        <v>41</v>
      </c>
    </row>
    <row r="482" spans="1:2" x14ac:dyDescent="0.3">
      <c r="A482" s="51">
        <v>8186280000</v>
      </c>
      <c r="B482" t="s">
        <v>24</v>
      </c>
    </row>
    <row r="483" spans="1:2" x14ac:dyDescent="0.3">
      <c r="A483" s="51">
        <v>11764050000</v>
      </c>
      <c r="B483" t="s">
        <v>24</v>
      </c>
    </row>
    <row r="484" spans="1:2" x14ac:dyDescent="0.3">
      <c r="A484" s="51">
        <v>12795106000</v>
      </c>
      <c r="B484" t="s">
        <v>24</v>
      </c>
    </row>
    <row r="485" spans="1:2" x14ac:dyDescent="0.3">
      <c r="A485" s="51">
        <v>13781837000</v>
      </c>
      <c r="B485" t="s">
        <v>24</v>
      </c>
    </row>
    <row r="486" spans="1:2" x14ac:dyDescent="0.3">
      <c r="A486" s="51">
        <v>10397000000</v>
      </c>
      <c r="B486" t="s">
        <v>82</v>
      </c>
    </row>
    <row r="487" spans="1:2" x14ac:dyDescent="0.3">
      <c r="A487" s="51">
        <v>20638000000</v>
      </c>
      <c r="B487" t="s">
        <v>82</v>
      </c>
    </row>
    <row r="488" spans="1:2" x14ac:dyDescent="0.3">
      <c r="A488" s="51">
        <v>13145000000</v>
      </c>
      <c r="B488" t="s">
        <v>82</v>
      </c>
    </row>
    <row r="489" spans="1:2" x14ac:dyDescent="0.3">
      <c r="A489" s="51">
        <v>12197000000</v>
      </c>
      <c r="B489" t="s">
        <v>82</v>
      </c>
    </row>
    <row r="490" spans="1:2" x14ac:dyDescent="0.3">
      <c r="A490" s="51">
        <v>3797000000</v>
      </c>
      <c r="B490" t="s">
        <v>21</v>
      </c>
    </row>
    <row r="491" spans="1:2" x14ac:dyDescent="0.3">
      <c r="A491" s="51">
        <v>3575000000</v>
      </c>
      <c r="B491" t="s">
        <v>21</v>
      </c>
    </row>
    <row r="492" spans="1:2" x14ac:dyDescent="0.3">
      <c r="A492" s="51">
        <v>4515000000</v>
      </c>
      <c r="B492" t="s">
        <v>21</v>
      </c>
    </row>
    <row r="493" spans="1:2" x14ac:dyDescent="0.3">
      <c r="A493" s="51">
        <v>4396000000</v>
      </c>
      <c r="B493" t="s">
        <v>21</v>
      </c>
    </row>
    <row r="494" spans="1:2" x14ac:dyDescent="0.3">
      <c r="A494" s="51">
        <v>8257000000</v>
      </c>
      <c r="B494" t="s">
        <v>21</v>
      </c>
    </row>
    <row r="495" spans="1:2" x14ac:dyDescent="0.3">
      <c r="A495" s="51">
        <v>8790000000</v>
      </c>
      <c r="B495" t="s">
        <v>21</v>
      </c>
    </row>
    <row r="496" spans="1:2" x14ac:dyDescent="0.3">
      <c r="A496" s="51">
        <v>8592000000</v>
      </c>
      <c r="B496" t="s">
        <v>21</v>
      </c>
    </row>
    <row r="497" spans="1:2" x14ac:dyDescent="0.3">
      <c r="A497" s="51">
        <v>8979000000</v>
      </c>
      <c r="B497" t="s">
        <v>21</v>
      </c>
    </row>
    <row r="498" spans="1:2" x14ac:dyDescent="0.3">
      <c r="A498" s="51">
        <v>11838700000</v>
      </c>
      <c r="B498" t="s">
        <v>58</v>
      </c>
    </row>
    <row r="499" spans="1:2" x14ac:dyDescent="0.3">
      <c r="A499" s="51">
        <v>13253400000</v>
      </c>
      <c r="B499" t="s">
        <v>58</v>
      </c>
    </row>
    <row r="500" spans="1:2" x14ac:dyDescent="0.3">
      <c r="A500" s="51">
        <v>14280500000</v>
      </c>
      <c r="B500" t="s">
        <v>58</v>
      </c>
    </row>
    <row r="501" spans="1:2" x14ac:dyDescent="0.3">
      <c r="A501" s="51">
        <v>13545100000</v>
      </c>
      <c r="B501" t="s">
        <v>58</v>
      </c>
    </row>
    <row r="502" spans="1:2" x14ac:dyDescent="0.3">
      <c r="A502" s="51">
        <v>12354000000</v>
      </c>
      <c r="B502" t="s">
        <v>41</v>
      </c>
    </row>
    <row r="503" spans="1:2" x14ac:dyDescent="0.3">
      <c r="A503" s="51">
        <v>12919000000</v>
      </c>
      <c r="B503" t="s">
        <v>41</v>
      </c>
    </row>
    <row r="504" spans="1:2" x14ac:dyDescent="0.3">
      <c r="A504" s="51">
        <v>12554000000</v>
      </c>
      <c r="B504" t="s">
        <v>41</v>
      </c>
    </row>
    <row r="505" spans="1:2" x14ac:dyDescent="0.3">
      <c r="A505" s="51">
        <v>12075000000</v>
      </c>
      <c r="B505" t="s">
        <v>41</v>
      </c>
    </row>
    <row r="506" spans="1:2" x14ac:dyDescent="0.3">
      <c r="A506" s="51">
        <v>2073000000</v>
      </c>
      <c r="B506" t="s">
        <v>12</v>
      </c>
    </row>
    <row r="507" spans="1:2" x14ac:dyDescent="0.3">
      <c r="A507" s="51">
        <v>2303900000</v>
      </c>
      <c r="B507" t="s">
        <v>12</v>
      </c>
    </row>
    <row r="508" spans="1:2" x14ac:dyDescent="0.3">
      <c r="A508" s="51">
        <v>2436400000</v>
      </c>
      <c r="B508" t="s">
        <v>12</v>
      </c>
    </row>
    <row r="509" spans="1:2" x14ac:dyDescent="0.3">
      <c r="A509" s="51">
        <v>2663600000</v>
      </c>
      <c r="B509" t="s">
        <v>12</v>
      </c>
    </row>
    <row r="510" spans="1:2" x14ac:dyDescent="0.3">
      <c r="A510" s="51">
        <v>11862000000</v>
      </c>
      <c r="B510" t="s">
        <v>41</v>
      </c>
    </row>
    <row r="511" spans="1:2" x14ac:dyDescent="0.3">
      <c r="A511" s="51">
        <v>12581000000</v>
      </c>
      <c r="B511" t="s">
        <v>41</v>
      </c>
    </row>
    <row r="512" spans="1:2" x14ac:dyDescent="0.3">
      <c r="A512" s="51">
        <v>13413000000</v>
      </c>
      <c r="B512" t="s">
        <v>41</v>
      </c>
    </row>
    <row r="513" spans="1:2" x14ac:dyDescent="0.3">
      <c r="A513" s="51">
        <v>11524000000</v>
      </c>
      <c r="B513" t="s">
        <v>41</v>
      </c>
    </row>
    <row r="514" spans="1:2" x14ac:dyDescent="0.3">
      <c r="A514" s="51">
        <v>10181700000</v>
      </c>
      <c r="B514" t="s">
        <v>35</v>
      </c>
    </row>
    <row r="515" spans="1:2" x14ac:dyDescent="0.3">
      <c r="A515" s="51">
        <v>10968800000</v>
      </c>
      <c r="B515" t="s">
        <v>35</v>
      </c>
    </row>
    <row r="516" spans="1:2" x14ac:dyDescent="0.3">
      <c r="A516" s="51">
        <v>10780400000</v>
      </c>
      <c r="B516" t="s">
        <v>35</v>
      </c>
    </row>
    <row r="517" spans="1:2" x14ac:dyDescent="0.3">
      <c r="A517" s="51">
        <v>11262300000</v>
      </c>
      <c r="B517" t="s">
        <v>35</v>
      </c>
    </row>
    <row r="518" spans="1:2" x14ac:dyDescent="0.3">
      <c r="A518" s="51">
        <v>8102000000</v>
      </c>
      <c r="B518" t="s">
        <v>58</v>
      </c>
    </row>
    <row r="519" spans="1:2" x14ac:dyDescent="0.3">
      <c r="A519" s="51">
        <v>9350000000</v>
      </c>
      <c r="B519" t="s">
        <v>58</v>
      </c>
    </row>
    <row r="520" spans="1:2" x14ac:dyDescent="0.3">
      <c r="A520" s="51">
        <v>9527000000</v>
      </c>
      <c r="B520" t="s">
        <v>58</v>
      </c>
    </row>
    <row r="521" spans="1:2" x14ac:dyDescent="0.3">
      <c r="A521" s="51">
        <v>9648000000</v>
      </c>
      <c r="B521" t="s">
        <v>58</v>
      </c>
    </row>
    <row r="522" spans="1:2" x14ac:dyDescent="0.3">
      <c r="A522" s="51">
        <v>24669000000</v>
      </c>
      <c r="B522" t="s">
        <v>12</v>
      </c>
    </row>
    <row r="523" spans="1:2" x14ac:dyDescent="0.3">
      <c r="A523" s="51">
        <v>17733000000</v>
      </c>
      <c r="B523" t="s">
        <v>12</v>
      </c>
    </row>
    <row r="524" spans="1:2" x14ac:dyDescent="0.3">
      <c r="A524" s="51">
        <v>16249000000</v>
      </c>
      <c r="B524" t="s">
        <v>12</v>
      </c>
    </row>
    <row r="525" spans="1:2" x14ac:dyDescent="0.3">
      <c r="A525" s="51">
        <v>14522000000</v>
      </c>
      <c r="B525" t="s">
        <v>12</v>
      </c>
    </row>
    <row r="526" spans="1:2" x14ac:dyDescent="0.3">
      <c r="A526" s="51">
        <v>11682636000</v>
      </c>
      <c r="B526" t="s">
        <v>82</v>
      </c>
    </row>
    <row r="527" spans="1:2" x14ac:dyDescent="0.3">
      <c r="A527" s="51">
        <v>14487118000</v>
      </c>
      <c r="B527" t="s">
        <v>82</v>
      </c>
    </row>
    <row r="528" spans="1:2" x14ac:dyDescent="0.3">
      <c r="A528" s="51">
        <v>18035340000</v>
      </c>
      <c r="B528" t="s">
        <v>82</v>
      </c>
    </row>
    <row r="529" spans="1:2" x14ac:dyDescent="0.3">
      <c r="A529" s="51">
        <v>8757428000</v>
      </c>
      <c r="B529" t="s">
        <v>82</v>
      </c>
    </row>
    <row r="530" spans="1:2" x14ac:dyDescent="0.3">
      <c r="A530" s="51">
        <v>1887376000</v>
      </c>
      <c r="B530" t="s">
        <v>51</v>
      </c>
    </row>
    <row r="531" spans="1:2" x14ac:dyDescent="0.3">
      <c r="A531" s="51">
        <v>2152766000</v>
      </c>
      <c r="B531" t="s">
        <v>51</v>
      </c>
    </row>
    <row r="532" spans="1:2" x14ac:dyDescent="0.3">
      <c r="A532" s="51">
        <v>2443776000</v>
      </c>
      <c r="B532" t="s">
        <v>51</v>
      </c>
    </row>
    <row r="533" spans="1:2" x14ac:dyDescent="0.3">
      <c r="A533" s="51">
        <v>2725867000</v>
      </c>
      <c r="B533" t="s">
        <v>51</v>
      </c>
    </row>
    <row r="534" spans="1:2" x14ac:dyDescent="0.3">
      <c r="A534" s="51">
        <v>1747502000</v>
      </c>
      <c r="B534" t="s">
        <v>51</v>
      </c>
    </row>
    <row r="535" spans="1:2" x14ac:dyDescent="0.3">
      <c r="A535" s="51">
        <v>2387702000</v>
      </c>
      <c r="B535" t="s">
        <v>51</v>
      </c>
    </row>
    <row r="536" spans="1:2" x14ac:dyDescent="0.3">
      <c r="A536" s="51">
        <v>2614748000</v>
      </c>
      <c r="B536" t="s">
        <v>51</v>
      </c>
    </row>
    <row r="537" spans="1:2" x14ac:dyDescent="0.3">
      <c r="A537" s="51">
        <v>2744965000</v>
      </c>
      <c r="B537" t="s">
        <v>51</v>
      </c>
    </row>
    <row r="538" spans="1:2" x14ac:dyDescent="0.3">
      <c r="A538" s="51">
        <v>1859177000</v>
      </c>
      <c r="B538" t="s">
        <v>82</v>
      </c>
    </row>
    <row r="539" spans="1:2" x14ac:dyDescent="0.3">
      <c r="A539" s="51">
        <v>2388768000</v>
      </c>
      <c r="B539" t="s">
        <v>82</v>
      </c>
    </row>
    <row r="540" spans="1:2" x14ac:dyDescent="0.3">
      <c r="A540" s="51">
        <v>1954000000</v>
      </c>
      <c r="B540" t="s">
        <v>82</v>
      </c>
    </row>
    <row r="541" spans="1:2" x14ac:dyDescent="0.3">
      <c r="A541" s="51">
        <v>1857339000</v>
      </c>
      <c r="B541" t="s">
        <v>82</v>
      </c>
    </row>
    <row r="542" spans="1:2" x14ac:dyDescent="0.3">
      <c r="A542" s="51">
        <v>6273787000</v>
      </c>
      <c r="B542" t="s">
        <v>41</v>
      </c>
    </row>
    <row r="543" spans="1:2" x14ac:dyDescent="0.3">
      <c r="A543" s="51">
        <v>7301204000</v>
      </c>
      <c r="B543" t="s">
        <v>41</v>
      </c>
    </row>
    <row r="544" spans="1:2" x14ac:dyDescent="0.3">
      <c r="A544" s="51">
        <v>7741856000</v>
      </c>
      <c r="B544" t="s">
        <v>41</v>
      </c>
    </row>
    <row r="545" spans="1:2" x14ac:dyDescent="0.3">
      <c r="A545" s="51">
        <v>7954827000</v>
      </c>
      <c r="B545" t="s">
        <v>41</v>
      </c>
    </row>
    <row r="546" spans="1:2" x14ac:dyDescent="0.3">
      <c r="A546" s="51">
        <v>535153000</v>
      </c>
      <c r="B546" t="s">
        <v>51</v>
      </c>
    </row>
    <row r="547" spans="1:2" x14ac:dyDescent="0.3">
      <c r="A547" s="51">
        <v>610590000</v>
      </c>
      <c r="B547" t="s">
        <v>51</v>
      </c>
    </row>
    <row r="548" spans="1:2" x14ac:dyDescent="0.3">
      <c r="A548" s="51">
        <v>970938000</v>
      </c>
      <c r="B548" t="s">
        <v>51</v>
      </c>
    </row>
    <row r="549" spans="1:2" x14ac:dyDescent="0.3">
      <c r="A549" s="51">
        <v>1194407000</v>
      </c>
      <c r="B549" t="s">
        <v>51</v>
      </c>
    </row>
    <row r="550" spans="1:2" x14ac:dyDescent="0.3">
      <c r="A550" s="51">
        <v>1365000000</v>
      </c>
      <c r="B550" t="s">
        <v>46</v>
      </c>
    </row>
    <row r="551" spans="1:2" x14ac:dyDescent="0.3">
      <c r="A551" s="51">
        <v>1466000000</v>
      </c>
      <c r="B551" t="s">
        <v>46</v>
      </c>
    </row>
    <row r="552" spans="1:2" x14ac:dyDescent="0.3">
      <c r="A552" s="51">
        <v>1665000000</v>
      </c>
      <c r="B552" t="s">
        <v>46</v>
      </c>
    </row>
    <row r="553" spans="1:2" x14ac:dyDescent="0.3">
      <c r="A553" s="51">
        <v>1403000000</v>
      </c>
      <c r="B553" t="s">
        <v>46</v>
      </c>
    </row>
    <row r="554" spans="1:2" x14ac:dyDescent="0.3">
      <c r="A554" s="51">
        <v>16311000000</v>
      </c>
      <c r="B554" t="s">
        <v>12</v>
      </c>
    </row>
    <row r="555" spans="1:2" x14ac:dyDescent="0.3">
      <c r="A555" s="51">
        <v>22046000000</v>
      </c>
      <c r="B555" t="s">
        <v>12</v>
      </c>
    </row>
    <row r="556" spans="1:2" x14ac:dyDescent="0.3">
      <c r="A556" s="51">
        <v>22552000000</v>
      </c>
      <c r="B556" t="s">
        <v>12</v>
      </c>
    </row>
    <row r="557" spans="1:2" x14ac:dyDescent="0.3">
      <c r="A557" s="51">
        <v>20855000000</v>
      </c>
      <c r="B557" t="s">
        <v>12</v>
      </c>
    </row>
    <row r="558" spans="1:2" x14ac:dyDescent="0.3">
      <c r="A558" s="51">
        <v>10302079000</v>
      </c>
      <c r="B558" t="s">
        <v>41</v>
      </c>
    </row>
    <row r="559" spans="1:2" x14ac:dyDescent="0.3">
      <c r="A559" s="51">
        <v>11390947000</v>
      </c>
      <c r="B559" t="s">
        <v>41</v>
      </c>
    </row>
    <row r="560" spans="1:2" x14ac:dyDescent="0.3">
      <c r="A560" s="51">
        <v>12494921000</v>
      </c>
      <c r="B560" t="s">
        <v>41</v>
      </c>
    </row>
    <row r="561" spans="1:2" x14ac:dyDescent="0.3">
      <c r="A561" s="51">
        <v>11513251000</v>
      </c>
      <c r="B561" t="s">
        <v>41</v>
      </c>
    </row>
    <row r="562" spans="1:2" x14ac:dyDescent="0.3">
      <c r="A562" s="51">
        <v>1899600000</v>
      </c>
      <c r="B562" t="s">
        <v>24</v>
      </c>
    </row>
    <row r="563" spans="1:2" x14ac:dyDescent="0.3">
      <c r="A563" s="51">
        <v>2045500000</v>
      </c>
      <c r="B563" t="s">
        <v>24</v>
      </c>
    </row>
    <row r="564" spans="1:2" x14ac:dyDescent="0.3">
      <c r="A564" s="51">
        <v>2322900000</v>
      </c>
      <c r="B564" t="s">
        <v>24</v>
      </c>
    </row>
    <row r="565" spans="1:2" x14ac:dyDescent="0.3">
      <c r="A565" s="51">
        <v>2493700000</v>
      </c>
      <c r="B565" t="s">
        <v>24</v>
      </c>
    </row>
    <row r="566" spans="1:2" x14ac:dyDescent="0.3">
      <c r="A566" s="51">
        <v>24888000000</v>
      </c>
      <c r="B566" t="s">
        <v>41</v>
      </c>
    </row>
    <row r="567" spans="1:2" x14ac:dyDescent="0.3">
      <c r="A567" s="51">
        <v>27429000000</v>
      </c>
      <c r="B567" t="s">
        <v>41</v>
      </c>
    </row>
    <row r="568" spans="1:2" x14ac:dyDescent="0.3">
      <c r="A568" s="51">
        <v>29447000000</v>
      </c>
      <c r="B568" t="s">
        <v>41</v>
      </c>
    </row>
    <row r="569" spans="1:2" x14ac:dyDescent="0.3">
      <c r="A569" s="51">
        <v>31360000000</v>
      </c>
      <c r="B569" t="s">
        <v>41</v>
      </c>
    </row>
    <row r="570" spans="1:2" x14ac:dyDescent="0.3">
      <c r="A570" s="51">
        <v>5992215000</v>
      </c>
      <c r="B570" t="s">
        <v>12</v>
      </c>
    </row>
    <row r="571" spans="1:2" x14ac:dyDescent="0.3">
      <c r="A571" s="51">
        <v>6080257000</v>
      </c>
      <c r="B571" t="s">
        <v>12</v>
      </c>
    </row>
    <row r="572" spans="1:2" x14ac:dyDescent="0.3">
      <c r="A572" s="51">
        <v>6564721000</v>
      </c>
      <c r="B572" t="s">
        <v>12</v>
      </c>
    </row>
    <row r="573" spans="1:2" x14ac:dyDescent="0.3">
      <c r="A573" s="51">
        <v>6616632000</v>
      </c>
      <c r="B573" t="s">
        <v>12</v>
      </c>
    </row>
    <row r="574" spans="1:2" x14ac:dyDescent="0.3">
      <c r="A574" s="51">
        <v>4771259000</v>
      </c>
      <c r="B574" t="s">
        <v>18</v>
      </c>
    </row>
    <row r="575" spans="1:2" x14ac:dyDescent="0.3">
      <c r="A575" s="51">
        <v>5763485000</v>
      </c>
      <c r="B575" t="s">
        <v>18</v>
      </c>
    </row>
    <row r="576" spans="1:2" x14ac:dyDescent="0.3">
      <c r="A576" s="51">
        <v>6672317000</v>
      </c>
      <c r="B576" t="s">
        <v>18</v>
      </c>
    </row>
    <row r="577" spans="1:2" x14ac:dyDescent="0.3">
      <c r="A577" s="51">
        <v>8773564000</v>
      </c>
      <c r="B577" t="s">
        <v>18</v>
      </c>
    </row>
    <row r="578" spans="1:2" x14ac:dyDescent="0.3">
      <c r="A578" s="51">
        <v>409396000</v>
      </c>
      <c r="B578" t="s">
        <v>51</v>
      </c>
    </row>
    <row r="579" spans="1:2" x14ac:dyDescent="0.3">
      <c r="A579" s="51">
        <v>520613000</v>
      </c>
      <c r="B579" t="s">
        <v>51</v>
      </c>
    </row>
    <row r="580" spans="1:2" x14ac:dyDescent="0.3">
      <c r="A580" s="51">
        <v>647155000</v>
      </c>
      <c r="B580" t="s">
        <v>51</v>
      </c>
    </row>
    <row r="581" spans="1:2" x14ac:dyDescent="0.3">
      <c r="A581" s="51">
        <v>782270000</v>
      </c>
      <c r="B581" t="s">
        <v>51</v>
      </c>
    </row>
    <row r="582" spans="1:2" x14ac:dyDescent="0.3">
      <c r="A582" s="51">
        <v>146917000000</v>
      </c>
      <c r="B582" t="s">
        <v>18</v>
      </c>
    </row>
    <row r="583" spans="1:2" x14ac:dyDescent="0.3">
      <c r="A583" s="51">
        <v>144077000000</v>
      </c>
      <c r="B583" t="s">
        <v>18</v>
      </c>
    </row>
    <row r="584" spans="1:2" x14ac:dyDescent="0.3">
      <c r="A584" s="51">
        <v>149558000000</v>
      </c>
      <c r="B584" t="s">
        <v>18</v>
      </c>
    </row>
    <row r="585" spans="1:2" x14ac:dyDescent="0.3">
      <c r="A585" s="51">
        <v>151800000000</v>
      </c>
      <c r="B585" t="s">
        <v>18</v>
      </c>
    </row>
    <row r="586" spans="1:2" x14ac:dyDescent="0.3">
      <c r="A586" s="51">
        <v>3326106000</v>
      </c>
      <c r="B586" t="s">
        <v>12</v>
      </c>
    </row>
    <row r="587" spans="1:2" x14ac:dyDescent="0.3">
      <c r="A587" s="51">
        <v>3733507000</v>
      </c>
      <c r="B587" t="s">
        <v>12</v>
      </c>
    </row>
    <row r="588" spans="1:2" x14ac:dyDescent="0.3">
      <c r="A588" s="51">
        <v>3869187000</v>
      </c>
      <c r="B588" t="s">
        <v>12</v>
      </c>
    </row>
    <row r="589" spans="1:2" x14ac:dyDescent="0.3">
      <c r="A589" s="51">
        <v>3962036000</v>
      </c>
      <c r="B589" t="s">
        <v>12</v>
      </c>
    </row>
    <row r="590" spans="1:2" x14ac:dyDescent="0.3">
      <c r="A590" s="51">
        <v>7872000000</v>
      </c>
      <c r="B590" t="s">
        <v>21</v>
      </c>
    </row>
    <row r="591" spans="1:2" x14ac:dyDescent="0.3">
      <c r="A591" s="51">
        <v>12466000000</v>
      </c>
      <c r="B591" t="s">
        <v>21</v>
      </c>
    </row>
    <row r="592" spans="1:2" x14ac:dyDescent="0.3">
      <c r="A592" s="51">
        <v>17928000000</v>
      </c>
      <c r="B592" t="s">
        <v>21</v>
      </c>
    </row>
    <row r="593" spans="1:2" x14ac:dyDescent="0.3">
      <c r="A593" s="51">
        <v>27638000000</v>
      </c>
      <c r="B593" t="s">
        <v>21</v>
      </c>
    </row>
    <row r="594" spans="1:2" x14ac:dyDescent="0.3">
      <c r="A594" s="51">
        <v>3134800000</v>
      </c>
      <c r="B594" t="s">
        <v>12</v>
      </c>
    </row>
    <row r="595" spans="1:2" x14ac:dyDescent="0.3">
      <c r="A595" s="51">
        <v>3703600000</v>
      </c>
      <c r="B595" t="s">
        <v>12</v>
      </c>
    </row>
    <row r="596" spans="1:2" x14ac:dyDescent="0.3">
      <c r="A596" s="51">
        <v>4013600000</v>
      </c>
      <c r="B596" t="s">
        <v>12</v>
      </c>
    </row>
    <row r="597" spans="1:2" x14ac:dyDescent="0.3">
      <c r="A597" s="51">
        <v>4579400000</v>
      </c>
      <c r="B597" t="s">
        <v>12</v>
      </c>
    </row>
    <row r="598" spans="1:2" x14ac:dyDescent="0.3">
      <c r="A598" s="51">
        <v>18010000000</v>
      </c>
      <c r="B598" t="s">
        <v>58</v>
      </c>
    </row>
    <row r="599" spans="1:2" x14ac:dyDescent="0.3">
      <c r="A599" s="51">
        <v>20921000000</v>
      </c>
      <c r="B599" t="s">
        <v>58</v>
      </c>
    </row>
    <row r="600" spans="1:2" x14ac:dyDescent="0.3">
      <c r="A600" s="51">
        <v>21438000000</v>
      </c>
      <c r="B600" t="s">
        <v>58</v>
      </c>
    </row>
    <row r="601" spans="1:2" x14ac:dyDescent="0.3">
      <c r="A601" s="51">
        <v>15877000000</v>
      </c>
      <c r="B601" t="s">
        <v>58</v>
      </c>
    </row>
    <row r="602" spans="1:2" x14ac:dyDescent="0.3">
      <c r="A602" s="51">
        <v>44287000000</v>
      </c>
      <c r="B602" t="s">
        <v>12</v>
      </c>
    </row>
    <row r="603" spans="1:2" x14ac:dyDescent="0.3">
      <c r="A603" s="51">
        <v>45567000000</v>
      </c>
      <c r="B603" t="s">
        <v>12</v>
      </c>
    </row>
    <row r="604" spans="1:2" x14ac:dyDescent="0.3">
      <c r="A604" s="51">
        <v>47453000000</v>
      </c>
      <c r="B604" t="s">
        <v>12</v>
      </c>
    </row>
    <row r="605" spans="1:2" x14ac:dyDescent="0.3">
      <c r="A605" s="51">
        <v>50365000000</v>
      </c>
      <c r="B605" t="s">
        <v>12</v>
      </c>
    </row>
    <row r="606" spans="1:2" x14ac:dyDescent="0.3">
      <c r="A606" s="51">
        <v>15255000000</v>
      </c>
      <c r="B606" t="s">
        <v>41</v>
      </c>
    </row>
    <row r="607" spans="1:2" x14ac:dyDescent="0.3">
      <c r="A607" s="51">
        <v>14892000000</v>
      </c>
      <c r="B607" t="s">
        <v>41</v>
      </c>
    </row>
    <row r="608" spans="1:2" x14ac:dyDescent="0.3">
      <c r="A608" s="51">
        <v>15049000000</v>
      </c>
      <c r="B608" t="s">
        <v>41</v>
      </c>
    </row>
    <row r="609" spans="1:2" x14ac:dyDescent="0.3">
      <c r="A609" s="51">
        <v>15026000000</v>
      </c>
      <c r="B609" t="s">
        <v>41</v>
      </c>
    </row>
    <row r="610" spans="1:2" x14ac:dyDescent="0.3">
      <c r="A610" s="51">
        <v>1481314000</v>
      </c>
      <c r="B610" t="s">
        <v>21</v>
      </c>
    </row>
    <row r="611" spans="1:2" x14ac:dyDescent="0.3">
      <c r="A611" s="51">
        <v>1732046000</v>
      </c>
      <c r="B611" t="s">
        <v>21</v>
      </c>
    </row>
    <row r="612" spans="1:2" x14ac:dyDescent="0.3">
      <c r="A612" s="51">
        <v>1919823000</v>
      </c>
      <c r="B612" t="s">
        <v>21</v>
      </c>
    </row>
    <row r="613" spans="1:2" x14ac:dyDescent="0.3">
      <c r="A613" s="51">
        <v>1995034000</v>
      </c>
      <c r="B613" t="s">
        <v>21</v>
      </c>
    </row>
    <row r="614" spans="1:2" x14ac:dyDescent="0.3">
      <c r="A614" s="51">
        <v>5795800000</v>
      </c>
      <c r="B614" t="s">
        <v>21</v>
      </c>
    </row>
    <row r="615" spans="1:2" x14ac:dyDescent="0.3">
      <c r="A615" s="51">
        <v>6063400000</v>
      </c>
      <c r="B615" t="s">
        <v>21</v>
      </c>
    </row>
    <row r="616" spans="1:2" x14ac:dyDescent="0.3">
      <c r="A616" s="51">
        <v>6413800000</v>
      </c>
      <c r="B616" t="s">
        <v>21</v>
      </c>
    </row>
    <row r="617" spans="1:2" x14ac:dyDescent="0.3">
      <c r="A617" s="51">
        <v>6595200000</v>
      </c>
      <c r="B617" t="s">
        <v>21</v>
      </c>
    </row>
    <row r="618" spans="1:2" x14ac:dyDescent="0.3">
      <c r="A618" s="51">
        <v>4436000000</v>
      </c>
      <c r="B618" t="s">
        <v>21</v>
      </c>
    </row>
    <row r="619" spans="1:2" x14ac:dyDescent="0.3">
      <c r="A619" s="51">
        <v>4814000000</v>
      </c>
      <c r="B619" t="s">
        <v>21</v>
      </c>
    </row>
    <row r="620" spans="1:2" x14ac:dyDescent="0.3">
      <c r="A620" s="51">
        <v>5066000000</v>
      </c>
      <c r="B620" t="s">
        <v>21</v>
      </c>
    </row>
    <row r="621" spans="1:2" x14ac:dyDescent="0.3">
      <c r="A621" s="51">
        <v>5254000000</v>
      </c>
      <c r="B621" t="s">
        <v>21</v>
      </c>
    </row>
    <row r="622" spans="1:2" x14ac:dyDescent="0.3">
      <c r="A622" s="51">
        <v>6182000000</v>
      </c>
      <c r="B622" t="s">
        <v>18</v>
      </c>
    </row>
    <row r="623" spans="1:2" x14ac:dyDescent="0.3">
      <c r="A623" s="51">
        <v>6505000000</v>
      </c>
      <c r="B623" t="s">
        <v>18</v>
      </c>
    </row>
    <row r="624" spans="1:2" x14ac:dyDescent="0.3">
      <c r="A624" s="51">
        <v>7151000000</v>
      </c>
      <c r="B624" t="s">
        <v>18</v>
      </c>
    </row>
    <row r="625" spans="1:2" x14ac:dyDescent="0.3">
      <c r="A625" s="51">
        <v>7412000000</v>
      </c>
      <c r="B625" t="s">
        <v>18</v>
      </c>
    </row>
    <row r="626" spans="1:2" x14ac:dyDescent="0.3">
      <c r="A626" s="51">
        <v>1405358000</v>
      </c>
      <c r="B626" t="s">
        <v>21</v>
      </c>
    </row>
    <row r="627" spans="1:2" x14ac:dyDescent="0.3">
      <c r="A627" s="51">
        <v>1496372000</v>
      </c>
      <c r="B627" t="s">
        <v>21</v>
      </c>
    </row>
    <row r="628" spans="1:2" x14ac:dyDescent="0.3">
      <c r="A628" s="51">
        <v>1530654000</v>
      </c>
      <c r="B628" t="s">
        <v>21</v>
      </c>
    </row>
    <row r="629" spans="1:2" x14ac:dyDescent="0.3">
      <c r="A629" s="51">
        <v>1557067000</v>
      </c>
      <c r="B629" t="s">
        <v>21</v>
      </c>
    </row>
    <row r="630" spans="1:2" x14ac:dyDescent="0.3">
      <c r="A630" s="51">
        <v>27351573000</v>
      </c>
      <c r="B630" t="s">
        <v>12</v>
      </c>
    </row>
    <row r="631" spans="1:2" x14ac:dyDescent="0.3">
      <c r="A631" s="51">
        <v>21531577000</v>
      </c>
      <c r="B631" t="s">
        <v>12</v>
      </c>
    </row>
    <row r="632" spans="1:2" x14ac:dyDescent="0.3">
      <c r="A632" s="51">
        <v>18114048000</v>
      </c>
      <c r="B632" t="s">
        <v>12</v>
      </c>
    </row>
    <row r="633" spans="1:2" x14ac:dyDescent="0.3">
      <c r="A633" s="51">
        <v>19036525000</v>
      </c>
      <c r="B633" t="s">
        <v>12</v>
      </c>
    </row>
    <row r="634" spans="1:2" x14ac:dyDescent="0.3">
      <c r="A634" s="51">
        <v>4954619000</v>
      </c>
      <c r="B634" t="s">
        <v>12</v>
      </c>
    </row>
    <row r="635" spans="1:2" x14ac:dyDescent="0.3">
      <c r="A635" s="51">
        <v>4877885000</v>
      </c>
      <c r="B635" t="s">
        <v>12</v>
      </c>
    </row>
    <row r="636" spans="1:2" x14ac:dyDescent="0.3">
      <c r="A636" s="51">
        <v>4561030000</v>
      </c>
      <c r="B636" t="s">
        <v>12</v>
      </c>
    </row>
    <row r="637" spans="1:2" x14ac:dyDescent="0.3">
      <c r="A637" s="51">
        <v>3991462000</v>
      </c>
      <c r="B637" t="s">
        <v>12</v>
      </c>
    </row>
    <row r="638" spans="1:2" x14ac:dyDescent="0.3">
      <c r="A638" s="51">
        <v>3409900000</v>
      </c>
      <c r="B638" t="s">
        <v>58</v>
      </c>
    </row>
    <row r="639" spans="1:2" x14ac:dyDescent="0.3">
      <c r="A639" s="51">
        <v>3130700000</v>
      </c>
      <c r="B639" t="s">
        <v>58</v>
      </c>
    </row>
    <row r="640" spans="1:2" x14ac:dyDescent="0.3">
      <c r="A640" s="51">
        <v>3258700000</v>
      </c>
      <c r="B640" t="s">
        <v>58</v>
      </c>
    </row>
    <row r="641" spans="1:2" x14ac:dyDescent="0.3">
      <c r="A641" s="51">
        <v>3276500000</v>
      </c>
      <c r="B641" t="s">
        <v>58</v>
      </c>
    </row>
    <row r="642" spans="1:2" x14ac:dyDescent="0.3">
      <c r="A642" s="51">
        <v>637413000</v>
      </c>
      <c r="B642" t="s">
        <v>51</v>
      </c>
    </row>
    <row r="643" spans="1:2" x14ac:dyDescent="0.3">
      <c r="A643" s="51">
        <v>686090000</v>
      </c>
      <c r="B643" t="s">
        <v>51</v>
      </c>
    </row>
    <row r="644" spans="1:2" x14ac:dyDescent="0.3">
      <c r="A644" s="51">
        <v>744012000</v>
      </c>
      <c r="B644" t="s">
        <v>51</v>
      </c>
    </row>
    <row r="645" spans="1:2" x14ac:dyDescent="0.3">
      <c r="A645" s="51">
        <v>801591000</v>
      </c>
      <c r="B645" t="s">
        <v>51</v>
      </c>
    </row>
    <row r="646" spans="1:2" x14ac:dyDescent="0.3">
      <c r="A646" s="51">
        <v>3368545000</v>
      </c>
      <c r="B646" t="s">
        <v>21</v>
      </c>
    </row>
    <row r="647" spans="1:2" x14ac:dyDescent="0.3">
      <c r="A647" s="51">
        <v>3309616000</v>
      </c>
      <c r="B647" t="s">
        <v>21</v>
      </c>
    </row>
    <row r="648" spans="1:2" x14ac:dyDescent="0.3">
      <c r="A648" s="51">
        <v>3391187000</v>
      </c>
      <c r="B648" t="s">
        <v>21</v>
      </c>
    </row>
    <row r="649" spans="1:2" x14ac:dyDescent="0.3">
      <c r="A649" s="51">
        <v>3578995000</v>
      </c>
      <c r="B649" t="s">
        <v>21</v>
      </c>
    </row>
    <row r="650" spans="1:2" x14ac:dyDescent="0.3">
      <c r="A650" s="51">
        <v>5011853000</v>
      </c>
      <c r="B650" t="s">
        <v>181</v>
      </c>
    </row>
    <row r="651" spans="1:2" x14ac:dyDescent="0.3">
      <c r="A651" s="51">
        <v>4762000000</v>
      </c>
      <c r="B651" t="s">
        <v>181</v>
      </c>
    </row>
    <row r="652" spans="1:2" x14ac:dyDescent="0.3">
      <c r="A652" s="51">
        <v>4772000000</v>
      </c>
      <c r="B652" t="s">
        <v>181</v>
      </c>
    </row>
    <row r="653" spans="1:2" x14ac:dyDescent="0.3">
      <c r="A653" s="51">
        <v>5576000000</v>
      </c>
      <c r="B653" t="s">
        <v>181</v>
      </c>
    </row>
    <row r="654" spans="1:2" x14ac:dyDescent="0.3">
      <c r="A654" s="51">
        <v>30930000000</v>
      </c>
      <c r="B654" t="s">
        <v>12</v>
      </c>
    </row>
    <row r="655" spans="1:2" x14ac:dyDescent="0.3">
      <c r="A655" s="51">
        <v>30852000000</v>
      </c>
      <c r="B655" t="s">
        <v>12</v>
      </c>
    </row>
    <row r="656" spans="1:2" x14ac:dyDescent="0.3">
      <c r="A656" s="51">
        <v>31469000000</v>
      </c>
      <c r="B656" t="s">
        <v>12</v>
      </c>
    </row>
    <row r="657" spans="1:2" x14ac:dyDescent="0.3">
      <c r="A657" s="51">
        <v>31353000000</v>
      </c>
      <c r="B657" t="s">
        <v>12</v>
      </c>
    </row>
    <row r="658" spans="1:2" x14ac:dyDescent="0.3">
      <c r="A658" s="51">
        <v>2426301000</v>
      </c>
      <c r="B658" t="s">
        <v>51</v>
      </c>
    </row>
    <row r="659" spans="1:2" x14ac:dyDescent="0.3">
      <c r="A659" s="51">
        <v>2486017000</v>
      </c>
      <c r="B659" t="s">
        <v>51</v>
      </c>
    </row>
    <row r="660" spans="1:2" x14ac:dyDescent="0.3">
      <c r="A660" s="51">
        <v>2535559000</v>
      </c>
      <c r="B660" t="s">
        <v>51</v>
      </c>
    </row>
    <row r="661" spans="1:2" x14ac:dyDescent="0.3">
      <c r="A661" s="51">
        <v>2403906000</v>
      </c>
      <c r="B661" t="s">
        <v>51</v>
      </c>
    </row>
    <row r="662" spans="1:2" x14ac:dyDescent="0.3">
      <c r="A662" s="51">
        <v>9702000000</v>
      </c>
      <c r="B662" t="s">
        <v>24</v>
      </c>
    </row>
    <row r="663" spans="1:2" x14ac:dyDescent="0.3">
      <c r="A663" s="51">
        <v>11202000000</v>
      </c>
      <c r="B663" t="s">
        <v>24</v>
      </c>
    </row>
    <row r="664" spans="1:2" x14ac:dyDescent="0.3">
      <c r="A664" s="51">
        <v>24890000000</v>
      </c>
      <c r="B664" t="s">
        <v>24</v>
      </c>
    </row>
    <row r="665" spans="1:2" x14ac:dyDescent="0.3">
      <c r="A665" s="51">
        <v>32639000000</v>
      </c>
      <c r="B665" t="s">
        <v>24</v>
      </c>
    </row>
    <row r="666" spans="1:2" x14ac:dyDescent="0.3">
      <c r="A666" s="51">
        <v>17774100000</v>
      </c>
      <c r="B666" t="s">
        <v>35</v>
      </c>
    </row>
    <row r="667" spans="1:2" x14ac:dyDescent="0.3">
      <c r="A667" s="51">
        <v>17909600000</v>
      </c>
      <c r="B667" t="s">
        <v>35</v>
      </c>
    </row>
    <row r="668" spans="1:2" x14ac:dyDescent="0.3">
      <c r="A668" s="51">
        <v>17630300000</v>
      </c>
      <c r="B668" t="s">
        <v>35</v>
      </c>
    </row>
    <row r="669" spans="1:2" x14ac:dyDescent="0.3">
      <c r="A669" s="51">
        <v>16563100000</v>
      </c>
      <c r="B669" t="s">
        <v>35</v>
      </c>
    </row>
    <row r="670" spans="1:2" x14ac:dyDescent="0.3">
      <c r="A670" s="51">
        <v>7819000000</v>
      </c>
      <c r="B670" t="s">
        <v>21</v>
      </c>
    </row>
    <row r="671" spans="1:2" x14ac:dyDescent="0.3">
      <c r="A671" s="51">
        <v>9715000000</v>
      </c>
      <c r="B671" t="s">
        <v>21</v>
      </c>
    </row>
    <row r="672" spans="1:2" x14ac:dyDescent="0.3">
      <c r="A672" s="51">
        <v>9111000000</v>
      </c>
      <c r="B672" t="s">
        <v>21</v>
      </c>
    </row>
    <row r="673" spans="1:2" x14ac:dyDescent="0.3">
      <c r="A673" s="51">
        <v>9390000000</v>
      </c>
      <c r="B673" t="s">
        <v>21</v>
      </c>
    </row>
    <row r="674" spans="1:2" x14ac:dyDescent="0.3">
      <c r="A674" s="51">
        <v>155427000000</v>
      </c>
      <c r="B674" t="s">
        <v>18</v>
      </c>
    </row>
    <row r="675" spans="1:2" x14ac:dyDescent="0.3">
      <c r="A675" s="51">
        <v>155929000000</v>
      </c>
      <c r="B675" t="s">
        <v>18</v>
      </c>
    </row>
    <row r="676" spans="1:2" x14ac:dyDescent="0.3">
      <c r="A676" s="51">
        <v>152356000000</v>
      </c>
      <c r="B676" t="s">
        <v>18</v>
      </c>
    </row>
    <row r="677" spans="1:2" x14ac:dyDescent="0.3">
      <c r="A677" s="51">
        <v>166380000000</v>
      </c>
      <c r="B677" t="s">
        <v>18</v>
      </c>
    </row>
    <row r="678" spans="1:2" x14ac:dyDescent="0.3">
      <c r="A678" s="51">
        <v>13013868000</v>
      </c>
      <c r="B678" t="s">
        <v>18</v>
      </c>
    </row>
    <row r="679" spans="1:2" x14ac:dyDescent="0.3">
      <c r="A679" s="51">
        <v>14077843000</v>
      </c>
      <c r="B679" t="s">
        <v>18</v>
      </c>
    </row>
    <row r="680" spans="1:2" x14ac:dyDescent="0.3">
      <c r="A680" s="51">
        <v>15341647000</v>
      </c>
      <c r="B680" t="s">
        <v>18</v>
      </c>
    </row>
    <row r="681" spans="1:2" x14ac:dyDescent="0.3">
      <c r="A681" s="51">
        <v>15280044000</v>
      </c>
      <c r="B681" t="s">
        <v>18</v>
      </c>
    </row>
    <row r="682" spans="1:2" x14ac:dyDescent="0.3">
      <c r="A682" s="51">
        <v>2375923000</v>
      </c>
      <c r="B682" t="s">
        <v>21</v>
      </c>
    </row>
    <row r="683" spans="1:2" x14ac:dyDescent="0.3">
      <c r="A683" s="51">
        <v>2554236000</v>
      </c>
      <c r="B683" t="s">
        <v>21</v>
      </c>
    </row>
    <row r="684" spans="1:2" x14ac:dyDescent="0.3">
      <c r="A684" s="51">
        <v>2773718000</v>
      </c>
      <c r="B684" t="s">
        <v>21</v>
      </c>
    </row>
    <row r="685" spans="1:2" x14ac:dyDescent="0.3">
      <c r="A685" s="51">
        <v>2898150000</v>
      </c>
      <c r="B685" t="s">
        <v>21</v>
      </c>
    </row>
    <row r="686" spans="1:2" x14ac:dyDescent="0.3">
      <c r="A686" s="51">
        <v>15651000000</v>
      </c>
      <c r="B686" t="s">
        <v>18</v>
      </c>
    </row>
    <row r="687" spans="1:2" x14ac:dyDescent="0.3">
      <c r="A687" s="51">
        <v>16148000000</v>
      </c>
      <c r="B687" t="s">
        <v>18</v>
      </c>
    </row>
    <row r="688" spans="1:2" x14ac:dyDescent="0.3">
      <c r="A688" s="51">
        <v>16435000000</v>
      </c>
      <c r="B688" t="s">
        <v>18</v>
      </c>
    </row>
    <row r="689" spans="1:2" x14ac:dyDescent="0.3">
      <c r="A689" s="51">
        <v>15797000000</v>
      </c>
      <c r="B689" t="s">
        <v>18</v>
      </c>
    </row>
    <row r="690" spans="1:2" x14ac:dyDescent="0.3">
      <c r="A690" s="51">
        <v>2715675000</v>
      </c>
      <c r="B690" t="s">
        <v>18</v>
      </c>
    </row>
    <row r="691" spans="1:2" x14ac:dyDescent="0.3">
      <c r="A691" s="51">
        <v>2631851000</v>
      </c>
      <c r="B691" t="s">
        <v>18</v>
      </c>
    </row>
    <row r="692" spans="1:2" x14ac:dyDescent="0.3">
      <c r="A692" s="51">
        <v>2870658000</v>
      </c>
      <c r="B692" t="s">
        <v>18</v>
      </c>
    </row>
    <row r="693" spans="1:2" x14ac:dyDescent="0.3">
      <c r="A693" s="51">
        <v>2820270000</v>
      </c>
      <c r="B693" t="s">
        <v>18</v>
      </c>
    </row>
    <row r="694" spans="1:2" x14ac:dyDescent="0.3">
      <c r="A694" s="51">
        <v>19540000000</v>
      </c>
      <c r="B694" t="s">
        <v>18</v>
      </c>
    </row>
    <row r="695" spans="1:2" x14ac:dyDescent="0.3">
      <c r="A695" s="51">
        <v>18138000000</v>
      </c>
      <c r="B695" t="s">
        <v>18</v>
      </c>
    </row>
    <row r="696" spans="1:2" x14ac:dyDescent="0.3">
      <c r="A696" s="51">
        <v>16443000000</v>
      </c>
      <c r="B696" t="s">
        <v>18</v>
      </c>
    </row>
    <row r="697" spans="1:2" x14ac:dyDescent="0.3">
      <c r="A697" s="51">
        <v>15158000000</v>
      </c>
      <c r="B697" t="s">
        <v>18</v>
      </c>
    </row>
    <row r="698" spans="1:2" x14ac:dyDescent="0.3">
      <c r="A698" s="51">
        <v>8950045000</v>
      </c>
      <c r="B698" t="s">
        <v>12</v>
      </c>
    </row>
    <row r="699" spans="1:2" x14ac:dyDescent="0.3">
      <c r="A699" s="51">
        <v>9437758000</v>
      </c>
      <c r="B699" t="s">
        <v>12</v>
      </c>
    </row>
    <row r="700" spans="1:2" x14ac:dyDescent="0.3">
      <c r="A700" s="51">
        <v>9964953000</v>
      </c>
      <c r="B700" t="s">
        <v>12</v>
      </c>
    </row>
    <row r="701" spans="1:2" x14ac:dyDescent="0.3">
      <c r="A701" s="51">
        <v>9973384000</v>
      </c>
      <c r="B701" t="s">
        <v>12</v>
      </c>
    </row>
    <row r="702" spans="1:2" x14ac:dyDescent="0.3">
      <c r="A702" s="51">
        <v>29402000000</v>
      </c>
      <c r="B702" t="s">
        <v>82</v>
      </c>
    </row>
    <row r="703" spans="1:2" x14ac:dyDescent="0.3">
      <c r="A703" s="51">
        <v>32870000000</v>
      </c>
      <c r="B703" t="s">
        <v>82</v>
      </c>
    </row>
    <row r="704" spans="1:2" x14ac:dyDescent="0.3">
      <c r="A704" s="51">
        <v>23633000000</v>
      </c>
      <c r="B704" t="s">
        <v>82</v>
      </c>
    </row>
    <row r="705" spans="1:2" x14ac:dyDescent="0.3">
      <c r="A705" s="51">
        <v>15887000000</v>
      </c>
      <c r="B705" t="s">
        <v>82</v>
      </c>
    </row>
    <row r="706" spans="1:2" x14ac:dyDescent="0.3">
      <c r="A706" s="51">
        <v>4297842000</v>
      </c>
      <c r="B706" t="s">
        <v>18</v>
      </c>
    </row>
    <row r="707" spans="1:2" x14ac:dyDescent="0.3">
      <c r="A707" s="51">
        <v>5348483000</v>
      </c>
      <c r="B707" t="s">
        <v>18</v>
      </c>
    </row>
    <row r="708" spans="1:2" x14ac:dyDescent="0.3">
      <c r="A708" s="51">
        <v>6155297000</v>
      </c>
      <c r="B708" t="s">
        <v>18</v>
      </c>
    </row>
    <row r="709" spans="1:2" x14ac:dyDescent="0.3">
      <c r="A709" s="51">
        <v>6911676000</v>
      </c>
      <c r="B709" t="s">
        <v>18</v>
      </c>
    </row>
    <row r="710" spans="1:2" x14ac:dyDescent="0.3">
      <c r="A710" s="51">
        <v>4088983000</v>
      </c>
      <c r="B710" t="s">
        <v>18</v>
      </c>
    </row>
    <row r="711" spans="1:2" x14ac:dyDescent="0.3">
      <c r="A711" s="51">
        <v>4082157000</v>
      </c>
      <c r="B711" t="s">
        <v>18</v>
      </c>
    </row>
    <row r="712" spans="1:2" x14ac:dyDescent="0.3">
      <c r="A712" s="51">
        <v>4277207000</v>
      </c>
      <c r="B712" t="s">
        <v>18</v>
      </c>
    </row>
    <row r="713" spans="1:2" x14ac:dyDescent="0.3">
      <c r="A713" s="51">
        <v>4447509000</v>
      </c>
      <c r="B713" t="s">
        <v>18</v>
      </c>
    </row>
    <row r="714" spans="1:2" x14ac:dyDescent="0.3">
      <c r="A714" s="51">
        <v>3036584000</v>
      </c>
      <c r="B714" t="s">
        <v>46</v>
      </c>
    </row>
    <row r="715" spans="1:2" x14ac:dyDescent="0.3">
      <c r="A715" s="51">
        <v>2872833000</v>
      </c>
      <c r="B715" t="s">
        <v>46</v>
      </c>
    </row>
    <row r="716" spans="1:2" x14ac:dyDescent="0.3">
      <c r="A716" s="51">
        <v>2955641000</v>
      </c>
      <c r="B716" t="s">
        <v>46</v>
      </c>
    </row>
    <row r="717" spans="1:2" x14ac:dyDescent="0.3">
      <c r="A717" s="51">
        <v>3153251000</v>
      </c>
      <c r="B717" t="s">
        <v>46</v>
      </c>
    </row>
    <row r="718" spans="1:2" x14ac:dyDescent="0.3">
      <c r="A718" s="51">
        <v>4627802000</v>
      </c>
      <c r="B718" t="s">
        <v>18</v>
      </c>
    </row>
    <row r="719" spans="1:2" x14ac:dyDescent="0.3">
      <c r="A719" s="51">
        <v>5324746000</v>
      </c>
      <c r="B719" t="s">
        <v>18</v>
      </c>
    </row>
    <row r="720" spans="1:2" x14ac:dyDescent="0.3">
      <c r="A720" s="51">
        <v>5731549000</v>
      </c>
      <c r="B720" t="s">
        <v>18</v>
      </c>
    </row>
    <row r="721" spans="1:2" x14ac:dyDescent="0.3">
      <c r="A721" s="51">
        <v>6028199000</v>
      </c>
      <c r="B721" t="s">
        <v>18</v>
      </c>
    </row>
    <row r="722" spans="1:2" x14ac:dyDescent="0.3">
      <c r="A722" s="51">
        <v>33013000000</v>
      </c>
      <c r="B722" t="s">
        <v>24</v>
      </c>
    </row>
    <row r="723" spans="1:2" x14ac:dyDescent="0.3">
      <c r="A723" s="51">
        <v>34182000000</v>
      </c>
      <c r="B723" t="s">
        <v>24</v>
      </c>
    </row>
    <row r="724" spans="1:2" x14ac:dyDescent="0.3">
      <c r="A724" s="51">
        <v>36918000000</v>
      </c>
      <c r="B724" t="s">
        <v>24</v>
      </c>
    </row>
    <row r="725" spans="1:2" x14ac:dyDescent="0.3">
      <c r="A725" s="51">
        <v>39678000000</v>
      </c>
      <c r="B725" t="s">
        <v>24</v>
      </c>
    </row>
    <row r="726" spans="1:2" x14ac:dyDescent="0.3">
      <c r="A726" s="51">
        <v>1765979000</v>
      </c>
      <c r="B726" t="s">
        <v>51</v>
      </c>
    </row>
    <row r="727" spans="1:2" x14ac:dyDescent="0.3">
      <c r="A727" s="51">
        <v>2847945000</v>
      </c>
      <c r="B727" t="s">
        <v>51</v>
      </c>
    </row>
    <row r="728" spans="1:2" x14ac:dyDescent="0.3">
      <c r="A728" s="51">
        <v>3305879000</v>
      </c>
      <c r="B728" t="s">
        <v>51</v>
      </c>
    </row>
    <row r="729" spans="1:2" x14ac:dyDescent="0.3">
      <c r="A729" s="51">
        <v>3775685000</v>
      </c>
      <c r="B729" t="s">
        <v>51</v>
      </c>
    </row>
    <row r="730" spans="1:2" x14ac:dyDescent="0.3">
      <c r="A730" s="51">
        <v>2013719000</v>
      </c>
      <c r="B730" t="s">
        <v>51</v>
      </c>
    </row>
    <row r="731" spans="1:2" x14ac:dyDescent="0.3">
      <c r="A731" s="51">
        <v>1563210000</v>
      </c>
      <c r="B731" t="s">
        <v>51</v>
      </c>
    </row>
    <row r="732" spans="1:2" x14ac:dyDescent="0.3">
      <c r="A732" s="51">
        <v>1828305000</v>
      </c>
      <c r="B732" t="s">
        <v>51</v>
      </c>
    </row>
    <row r="733" spans="1:2" x14ac:dyDescent="0.3">
      <c r="A733" s="51">
        <v>2040486000</v>
      </c>
      <c r="B733" t="s">
        <v>51</v>
      </c>
    </row>
    <row r="734" spans="1:2" x14ac:dyDescent="0.3">
      <c r="A734" s="51">
        <v>74754000000</v>
      </c>
      <c r="B734" t="s">
        <v>18</v>
      </c>
    </row>
    <row r="735" spans="1:2" x14ac:dyDescent="0.3">
      <c r="A735" s="51">
        <v>78812000000</v>
      </c>
      <c r="B735" t="s">
        <v>18</v>
      </c>
    </row>
    <row r="736" spans="1:2" x14ac:dyDescent="0.3">
      <c r="A736" s="51">
        <v>83176000000</v>
      </c>
      <c r="B736" t="s">
        <v>18</v>
      </c>
    </row>
    <row r="737" spans="1:2" x14ac:dyDescent="0.3">
      <c r="A737" s="51">
        <v>88519000000</v>
      </c>
      <c r="B737" t="s">
        <v>18</v>
      </c>
    </row>
    <row r="738" spans="1:2" x14ac:dyDescent="0.3">
      <c r="A738" s="51">
        <v>12245000000</v>
      </c>
      <c r="B738" t="s">
        <v>82</v>
      </c>
    </row>
    <row r="739" spans="1:2" x14ac:dyDescent="0.3">
      <c r="A739" s="51">
        <v>11905000000</v>
      </c>
      <c r="B739" t="s">
        <v>82</v>
      </c>
    </row>
    <row r="740" spans="1:2" x14ac:dyDescent="0.3">
      <c r="A740" s="51">
        <v>10737000000</v>
      </c>
      <c r="B740" t="s">
        <v>82</v>
      </c>
    </row>
    <row r="741" spans="1:2" x14ac:dyDescent="0.3">
      <c r="A741" s="51">
        <v>6636000000</v>
      </c>
      <c r="B741" t="s">
        <v>82</v>
      </c>
    </row>
    <row r="742" spans="1:2" x14ac:dyDescent="0.3">
      <c r="A742" s="51">
        <v>22086000000</v>
      </c>
      <c r="B742" t="s">
        <v>46</v>
      </c>
    </row>
    <row r="743" spans="1:2" x14ac:dyDescent="0.3">
      <c r="A743" s="51">
        <v>20673000000</v>
      </c>
      <c r="B743" t="s">
        <v>46</v>
      </c>
    </row>
    <row r="744" spans="1:2" x14ac:dyDescent="0.3">
      <c r="A744" s="51">
        <v>18614000000</v>
      </c>
      <c r="B744" t="s">
        <v>46</v>
      </c>
    </row>
    <row r="745" spans="1:2" x14ac:dyDescent="0.3">
      <c r="A745" s="51">
        <v>18377000000</v>
      </c>
      <c r="B745" t="s">
        <v>46</v>
      </c>
    </row>
    <row r="746" spans="1:2" x14ac:dyDescent="0.3">
      <c r="A746" s="51">
        <v>5580506000</v>
      </c>
      <c r="B746" t="s">
        <v>18</v>
      </c>
    </row>
    <row r="747" spans="1:2" x14ac:dyDescent="0.3">
      <c r="A747" s="51">
        <v>5899872000</v>
      </c>
      <c r="B747" t="s">
        <v>18</v>
      </c>
    </row>
    <row r="748" spans="1:2" x14ac:dyDescent="0.3">
      <c r="A748" s="51">
        <v>6228508000</v>
      </c>
      <c r="B748" t="s">
        <v>18</v>
      </c>
    </row>
    <row r="749" spans="1:2" x14ac:dyDescent="0.3">
      <c r="A749" s="51">
        <v>5995402000</v>
      </c>
      <c r="B749" t="s">
        <v>18</v>
      </c>
    </row>
    <row r="750" spans="1:2" x14ac:dyDescent="0.3">
      <c r="A750" s="51">
        <v>2492300000</v>
      </c>
      <c r="B750" t="s">
        <v>24</v>
      </c>
    </row>
    <row r="751" spans="1:2" x14ac:dyDescent="0.3">
      <c r="A751" s="51">
        <v>2530700000</v>
      </c>
      <c r="B751" t="s">
        <v>24</v>
      </c>
    </row>
    <row r="752" spans="1:2" x14ac:dyDescent="0.3">
      <c r="A752" s="51">
        <v>2705000000</v>
      </c>
      <c r="B752" t="s">
        <v>24</v>
      </c>
    </row>
    <row r="753" spans="1:2" x14ac:dyDescent="0.3">
      <c r="A753" s="51">
        <v>2832700000</v>
      </c>
      <c r="B753" t="s">
        <v>24</v>
      </c>
    </row>
    <row r="754" spans="1:2" x14ac:dyDescent="0.3">
      <c r="A754" s="51">
        <v>39055000000</v>
      </c>
      <c r="B754" t="s">
        <v>12</v>
      </c>
    </row>
    <row r="755" spans="1:2" x14ac:dyDescent="0.3">
      <c r="A755" s="51">
        <v>40306000000</v>
      </c>
      <c r="B755" t="s">
        <v>12</v>
      </c>
    </row>
    <row r="756" spans="1:2" x14ac:dyDescent="0.3">
      <c r="A756" s="51">
        <v>38581000000</v>
      </c>
      <c r="B756" t="s">
        <v>12</v>
      </c>
    </row>
    <row r="757" spans="1:2" x14ac:dyDescent="0.3">
      <c r="A757" s="51">
        <v>39302000000</v>
      </c>
      <c r="B757" t="s">
        <v>12</v>
      </c>
    </row>
    <row r="758" spans="1:2" x14ac:dyDescent="0.3">
      <c r="A758" s="51">
        <v>3387614000</v>
      </c>
      <c r="B758" t="s">
        <v>82</v>
      </c>
    </row>
    <row r="759" spans="1:2" x14ac:dyDescent="0.3">
      <c r="A759" s="51">
        <v>3715968000</v>
      </c>
      <c r="B759" t="s">
        <v>82</v>
      </c>
    </row>
    <row r="760" spans="1:2" x14ac:dyDescent="0.3">
      <c r="A760" s="51">
        <v>3161702000</v>
      </c>
      <c r="B760" t="s">
        <v>82</v>
      </c>
    </row>
    <row r="761" spans="1:2" x14ac:dyDescent="0.3">
      <c r="A761" s="51">
        <v>1624232000</v>
      </c>
      <c r="B761" t="s">
        <v>82</v>
      </c>
    </row>
    <row r="762" spans="1:2" x14ac:dyDescent="0.3">
      <c r="A762" s="51">
        <v>55123000000</v>
      </c>
      <c r="B762" t="s">
        <v>21</v>
      </c>
    </row>
    <row r="763" spans="1:2" x14ac:dyDescent="0.3">
      <c r="A763" s="51">
        <v>52107000000</v>
      </c>
      <c r="B763" t="s">
        <v>21</v>
      </c>
    </row>
    <row r="764" spans="1:2" x14ac:dyDescent="0.3">
      <c r="A764" s="51">
        <v>50123000000</v>
      </c>
      <c r="B764" t="s">
        <v>21</v>
      </c>
    </row>
    <row r="765" spans="1:2" x14ac:dyDescent="0.3">
      <c r="A765" s="51">
        <v>112298000000</v>
      </c>
      <c r="B765" t="s">
        <v>21</v>
      </c>
    </row>
    <row r="766" spans="1:2" x14ac:dyDescent="0.3">
      <c r="A766" s="51">
        <v>56651000000</v>
      </c>
      <c r="B766" t="s">
        <v>21</v>
      </c>
    </row>
    <row r="767" spans="1:2" x14ac:dyDescent="0.3">
      <c r="A767" s="51">
        <v>51463000000</v>
      </c>
      <c r="B767" t="s">
        <v>21</v>
      </c>
    </row>
    <row r="768" spans="1:2" x14ac:dyDescent="0.3">
      <c r="A768" s="51">
        <v>48238000000</v>
      </c>
      <c r="B768" t="s">
        <v>21</v>
      </c>
    </row>
    <row r="769" spans="1:2" x14ac:dyDescent="0.3">
      <c r="A769" s="51">
        <v>2807114000</v>
      </c>
      <c r="B769" t="s">
        <v>46</v>
      </c>
    </row>
    <row r="770" spans="1:2" x14ac:dyDescent="0.3">
      <c r="A770" s="51">
        <v>3024295000</v>
      </c>
      <c r="B770" t="s">
        <v>46</v>
      </c>
    </row>
    <row r="771" spans="1:2" x14ac:dyDescent="0.3">
      <c r="A771" s="51">
        <v>3078658000</v>
      </c>
      <c r="B771" t="s">
        <v>46</v>
      </c>
    </row>
    <row r="772" spans="1:2" x14ac:dyDescent="0.3">
      <c r="A772" s="51">
        <v>3038153000</v>
      </c>
      <c r="B772" t="s">
        <v>46</v>
      </c>
    </row>
    <row r="773" spans="1:2" x14ac:dyDescent="0.3">
      <c r="A773" s="51">
        <v>8751654000</v>
      </c>
      <c r="B773" t="s">
        <v>35</v>
      </c>
    </row>
    <row r="774" spans="1:2" x14ac:dyDescent="0.3">
      <c r="A774" s="51">
        <v>9316256000</v>
      </c>
      <c r="B774" t="s">
        <v>35</v>
      </c>
    </row>
    <row r="775" spans="1:2" x14ac:dyDescent="0.3">
      <c r="A775" s="51">
        <v>9263863000</v>
      </c>
      <c r="B775" t="s">
        <v>35</v>
      </c>
    </row>
    <row r="776" spans="1:2" x14ac:dyDescent="0.3">
      <c r="A776" s="51">
        <v>9523224000</v>
      </c>
      <c r="B776" t="s">
        <v>35</v>
      </c>
    </row>
    <row r="777" spans="1:2" x14ac:dyDescent="0.3">
      <c r="A777" s="51">
        <v>5112000000</v>
      </c>
      <c r="B777" t="s">
        <v>21</v>
      </c>
    </row>
    <row r="778" spans="1:2" x14ac:dyDescent="0.3">
      <c r="A778" s="51">
        <v>5012000000</v>
      </c>
      <c r="B778" t="s">
        <v>21</v>
      </c>
    </row>
    <row r="779" spans="1:2" x14ac:dyDescent="0.3">
      <c r="A779" s="51">
        <v>5083000000</v>
      </c>
      <c r="B779" t="s">
        <v>21</v>
      </c>
    </row>
    <row r="780" spans="1:2" x14ac:dyDescent="0.3">
      <c r="A780" s="51">
        <v>7467000000</v>
      </c>
      <c r="B780" t="s">
        <v>21</v>
      </c>
    </row>
    <row r="781" spans="1:2" x14ac:dyDescent="0.3">
      <c r="A781" s="51">
        <v>8939967000</v>
      </c>
      <c r="B781" t="s">
        <v>24</v>
      </c>
    </row>
    <row r="782" spans="1:2" x14ac:dyDescent="0.3">
      <c r="A782" s="51">
        <v>9560647000</v>
      </c>
      <c r="B782" t="s">
        <v>24</v>
      </c>
    </row>
    <row r="783" spans="1:2" x14ac:dyDescent="0.3">
      <c r="A783" s="51">
        <v>10371390000</v>
      </c>
      <c r="B783" t="s">
        <v>24</v>
      </c>
    </row>
    <row r="784" spans="1:2" x14ac:dyDescent="0.3">
      <c r="A784" s="51">
        <v>10629719000</v>
      </c>
      <c r="B784" t="s">
        <v>24</v>
      </c>
    </row>
    <row r="785" spans="1:2" x14ac:dyDescent="0.3">
      <c r="A785" s="51">
        <v>5059000000</v>
      </c>
      <c r="B785" t="s">
        <v>51</v>
      </c>
    </row>
    <row r="786" spans="1:2" x14ac:dyDescent="0.3">
      <c r="A786" s="51">
        <v>5166000000</v>
      </c>
      <c r="B786" t="s">
        <v>51</v>
      </c>
    </row>
    <row r="787" spans="1:2" x14ac:dyDescent="0.3">
      <c r="A787" s="51">
        <v>5354000000</v>
      </c>
      <c r="B787" t="s">
        <v>51</v>
      </c>
    </row>
    <row r="788" spans="1:2" x14ac:dyDescent="0.3">
      <c r="A788" s="51">
        <v>5387000000</v>
      </c>
      <c r="B788" t="s">
        <v>51</v>
      </c>
    </row>
    <row r="789" spans="1:2" x14ac:dyDescent="0.3">
      <c r="A789" s="51">
        <v>6644252000</v>
      </c>
      <c r="B789" t="s">
        <v>35</v>
      </c>
    </row>
    <row r="790" spans="1:2" x14ac:dyDescent="0.3">
      <c r="A790" s="51">
        <v>7146079000</v>
      </c>
      <c r="B790" t="s">
        <v>35</v>
      </c>
    </row>
    <row r="791" spans="1:2" x14ac:dyDescent="0.3">
      <c r="A791" s="51">
        <v>7421768000</v>
      </c>
      <c r="B791" t="s">
        <v>35</v>
      </c>
    </row>
    <row r="792" spans="1:2" x14ac:dyDescent="0.3">
      <c r="A792" s="51">
        <v>7386626000</v>
      </c>
      <c r="B792" t="s">
        <v>35</v>
      </c>
    </row>
    <row r="793" spans="1:2" x14ac:dyDescent="0.3">
      <c r="A793" s="51">
        <v>41313000000</v>
      </c>
      <c r="B793" t="s">
        <v>24</v>
      </c>
    </row>
    <row r="794" spans="1:2" x14ac:dyDescent="0.3">
      <c r="A794" s="51">
        <v>48500000000</v>
      </c>
      <c r="B794" t="s">
        <v>24</v>
      </c>
    </row>
    <row r="795" spans="1:2" x14ac:dyDescent="0.3">
      <c r="A795" s="51">
        <v>54289000000</v>
      </c>
      <c r="B795" t="s">
        <v>24</v>
      </c>
    </row>
    <row r="796" spans="1:2" x14ac:dyDescent="0.3">
      <c r="A796" s="51">
        <v>54379000000</v>
      </c>
      <c r="B796" t="s">
        <v>24</v>
      </c>
    </row>
    <row r="797" spans="1:2" x14ac:dyDescent="0.3">
      <c r="A797" s="51">
        <v>102874000000</v>
      </c>
      <c r="B797" t="s">
        <v>21</v>
      </c>
    </row>
    <row r="798" spans="1:2" x14ac:dyDescent="0.3">
      <c r="A798" s="51">
        <v>98367000000</v>
      </c>
      <c r="B798" t="s">
        <v>21</v>
      </c>
    </row>
    <row r="799" spans="1:2" x14ac:dyDescent="0.3">
      <c r="A799" s="51">
        <v>92793000000</v>
      </c>
      <c r="B799" t="s">
        <v>21</v>
      </c>
    </row>
    <row r="800" spans="1:2" x14ac:dyDescent="0.3">
      <c r="A800" s="51">
        <v>81741000000</v>
      </c>
      <c r="B800" t="s">
        <v>21</v>
      </c>
    </row>
    <row r="801" spans="1:2" x14ac:dyDescent="0.3">
      <c r="A801" s="51">
        <v>1293338000</v>
      </c>
      <c r="B801" t="s">
        <v>24</v>
      </c>
    </row>
    <row r="802" spans="1:2" x14ac:dyDescent="0.3">
      <c r="A802" s="51">
        <v>1377058000</v>
      </c>
      <c r="B802" t="s">
        <v>24</v>
      </c>
    </row>
    <row r="803" spans="1:2" x14ac:dyDescent="0.3">
      <c r="A803" s="51">
        <v>1485807000</v>
      </c>
      <c r="B803" t="s">
        <v>24</v>
      </c>
    </row>
    <row r="804" spans="1:2" x14ac:dyDescent="0.3">
      <c r="A804" s="51">
        <v>1601892000</v>
      </c>
      <c r="B804" t="s">
        <v>24</v>
      </c>
    </row>
    <row r="805" spans="1:2" x14ac:dyDescent="0.3">
      <c r="A805" s="51">
        <v>2821446000</v>
      </c>
      <c r="B805" t="s">
        <v>58</v>
      </c>
    </row>
    <row r="806" spans="1:2" x14ac:dyDescent="0.3">
      <c r="A806" s="51">
        <v>2952896000</v>
      </c>
      <c r="B806" t="s">
        <v>58</v>
      </c>
    </row>
    <row r="807" spans="1:2" x14ac:dyDescent="0.3">
      <c r="A807" s="51">
        <v>3088533000</v>
      </c>
      <c r="B807" t="s">
        <v>58</v>
      </c>
    </row>
    <row r="808" spans="1:2" x14ac:dyDescent="0.3">
      <c r="A808" s="51">
        <v>3023189000</v>
      </c>
      <c r="B808" t="s">
        <v>58</v>
      </c>
    </row>
    <row r="809" spans="1:2" x14ac:dyDescent="0.3">
      <c r="A809" s="51">
        <v>1421178000</v>
      </c>
      <c r="B809" t="s">
        <v>24</v>
      </c>
    </row>
    <row r="810" spans="1:2" x14ac:dyDescent="0.3">
      <c r="A810" s="51">
        <v>1861358000</v>
      </c>
      <c r="B810" t="s">
        <v>24</v>
      </c>
    </row>
    <row r="811" spans="1:2" x14ac:dyDescent="0.3">
      <c r="A811" s="51">
        <v>2219762000</v>
      </c>
      <c r="B811" t="s">
        <v>24</v>
      </c>
    </row>
    <row r="812" spans="1:2" x14ac:dyDescent="0.3">
      <c r="A812" s="51">
        <v>2398373000</v>
      </c>
      <c r="B812" t="s">
        <v>24</v>
      </c>
    </row>
    <row r="813" spans="1:2" x14ac:dyDescent="0.3">
      <c r="A813" s="51">
        <v>52708000000</v>
      </c>
      <c r="B813" t="s">
        <v>21</v>
      </c>
    </row>
    <row r="814" spans="1:2" x14ac:dyDescent="0.3">
      <c r="A814" s="51">
        <v>55870000000</v>
      </c>
      <c r="B814" t="s">
        <v>21</v>
      </c>
    </row>
    <row r="815" spans="1:2" x14ac:dyDescent="0.3">
      <c r="A815" s="51">
        <v>55355000000</v>
      </c>
      <c r="B815" t="s">
        <v>21</v>
      </c>
    </row>
    <row r="816" spans="1:2" x14ac:dyDescent="0.3">
      <c r="A816" s="51">
        <v>59387000000</v>
      </c>
      <c r="B816" t="s">
        <v>21</v>
      </c>
    </row>
    <row r="817" spans="1:2" x14ac:dyDescent="0.3">
      <c r="A817" s="51">
        <v>3946000000</v>
      </c>
      <c r="B817" t="s">
        <v>21</v>
      </c>
    </row>
    <row r="818" spans="1:2" x14ac:dyDescent="0.3">
      <c r="A818" s="51">
        <v>4243000000</v>
      </c>
      <c r="B818" t="s">
        <v>21</v>
      </c>
    </row>
    <row r="819" spans="1:2" x14ac:dyDescent="0.3">
      <c r="A819" s="51">
        <v>4192000000</v>
      </c>
      <c r="B819" t="s">
        <v>21</v>
      </c>
    </row>
    <row r="820" spans="1:2" x14ac:dyDescent="0.3">
      <c r="A820" s="51">
        <v>4694000000</v>
      </c>
      <c r="B820" t="s">
        <v>21</v>
      </c>
    </row>
    <row r="821" spans="1:2" x14ac:dyDescent="0.3">
      <c r="A821" s="51">
        <v>21852000000</v>
      </c>
      <c r="B821" t="s">
        <v>58</v>
      </c>
    </row>
    <row r="822" spans="1:2" x14ac:dyDescent="0.3">
      <c r="A822" s="51">
        <v>23483000000</v>
      </c>
      <c r="B822" t="s">
        <v>58</v>
      </c>
    </row>
    <row r="823" spans="1:2" x14ac:dyDescent="0.3">
      <c r="A823" s="51">
        <v>23617000000</v>
      </c>
      <c r="B823" t="s">
        <v>58</v>
      </c>
    </row>
    <row r="824" spans="1:2" x14ac:dyDescent="0.3">
      <c r="A824" s="51">
        <v>22365000000</v>
      </c>
      <c r="B824" t="s">
        <v>58</v>
      </c>
    </row>
    <row r="825" spans="1:2" x14ac:dyDescent="0.3">
      <c r="A825" s="51">
        <v>6956200000</v>
      </c>
      <c r="B825" t="s">
        <v>18</v>
      </c>
    </row>
    <row r="826" spans="1:2" x14ac:dyDescent="0.3">
      <c r="A826" s="51">
        <v>7122300000</v>
      </c>
      <c r="B826" t="s">
        <v>18</v>
      </c>
    </row>
    <row r="827" spans="1:2" x14ac:dyDescent="0.3">
      <c r="A827" s="51">
        <v>7537100000</v>
      </c>
      <c r="B827" t="s">
        <v>18</v>
      </c>
    </row>
    <row r="828" spans="1:2" x14ac:dyDescent="0.3">
      <c r="A828" s="51">
        <v>7613800000</v>
      </c>
      <c r="B828" t="s">
        <v>18</v>
      </c>
    </row>
    <row r="829" spans="1:2" x14ac:dyDescent="0.3">
      <c r="A829" s="51">
        <v>3003955000</v>
      </c>
      <c r="B829" t="s">
        <v>51</v>
      </c>
    </row>
    <row r="830" spans="1:2" x14ac:dyDescent="0.3">
      <c r="A830" s="51">
        <v>3024623000</v>
      </c>
      <c r="B830" t="s">
        <v>51</v>
      </c>
    </row>
    <row r="831" spans="1:2" x14ac:dyDescent="0.3">
      <c r="A831" s="51">
        <v>3117693000</v>
      </c>
      <c r="B831" t="s">
        <v>51</v>
      </c>
    </row>
    <row r="832" spans="1:2" x14ac:dyDescent="0.3">
      <c r="A832" s="51">
        <v>3007976000</v>
      </c>
      <c r="B832" t="s">
        <v>51</v>
      </c>
    </row>
    <row r="833" spans="1:2" x14ac:dyDescent="0.3">
      <c r="A833" s="51">
        <v>2265100000</v>
      </c>
      <c r="B833" t="s">
        <v>24</v>
      </c>
    </row>
    <row r="834" spans="1:2" x14ac:dyDescent="0.3">
      <c r="A834" s="51">
        <v>2131700000</v>
      </c>
      <c r="B834" t="s">
        <v>24</v>
      </c>
    </row>
    <row r="835" spans="1:2" x14ac:dyDescent="0.3">
      <c r="A835" s="51">
        <v>2384400000</v>
      </c>
      <c r="B835" t="s">
        <v>24</v>
      </c>
    </row>
    <row r="836" spans="1:2" x14ac:dyDescent="0.3">
      <c r="A836" s="51">
        <v>2704400000</v>
      </c>
      <c r="B836" t="s">
        <v>24</v>
      </c>
    </row>
    <row r="837" spans="1:2" x14ac:dyDescent="0.3">
      <c r="A837" s="51">
        <v>14135000000</v>
      </c>
      <c r="B837" t="s">
        <v>12</v>
      </c>
    </row>
    <row r="838" spans="1:2" x14ac:dyDescent="0.3">
      <c r="A838" s="51">
        <v>14484000000</v>
      </c>
      <c r="B838" t="s">
        <v>12</v>
      </c>
    </row>
    <row r="839" spans="1:2" x14ac:dyDescent="0.3">
      <c r="A839" s="51">
        <v>13405000000</v>
      </c>
      <c r="B839" t="s">
        <v>12</v>
      </c>
    </row>
    <row r="840" spans="1:2" x14ac:dyDescent="0.3">
      <c r="A840" s="51">
        <v>13599000000</v>
      </c>
      <c r="B840" t="s">
        <v>12</v>
      </c>
    </row>
    <row r="841" spans="1:2" x14ac:dyDescent="0.3">
      <c r="A841" s="51">
        <v>4050400000</v>
      </c>
      <c r="B841" t="s">
        <v>46</v>
      </c>
    </row>
    <row r="842" spans="1:2" x14ac:dyDescent="0.3">
      <c r="A842" s="51">
        <v>4644600000</v>
      </c>
      <c r="B842" t="s">
        <v>46</v>
      </c>
    </row>
    <row r="843" spans="1:2" x14ac:dyDescent="0.3">
      <c r="A843" s="51">
        <v>5147100000</v>
      </c>
      <c r="B843" t="s">
        <v>46</v>
      </c>
    </row>
    <row r="844" spans="1:2" x14ac:dyDescent="0.3">
      <c r="A844" s="51">
        <v>5122900000</v>
      </c>
      <c r="B844" t="s">
        <v>46</v>
      </c>
    </row>
    <row r="845" spans="1:2" x14ac:dyDescent="0.3">
      <c r="A845" s="51">
        <v>5054980000</v>
      </c>
      <c r="B845" t="s">
        <v>12</v>
      </c>
    </row>
    <row r="846" spans="1:2" x14ac:dyDescent="0.3">
      <c r="A846" s="51">
        <v>5584571000</v>
      </c>
      <c r="B846" t="s">
        <v>12</v>
      </c>
    </row>
    <row r="847" spans="1:2" x14ac:dyDescent="0.3">
      <c r="A847" s="51">
        <v>6165441000</v>
      </c>
      <c r="B847" t="s">
        <v>12</v>
      </c>
    </row>
    <row r="848" spans="1:2" x14ac:dyDescent="0.3">
      <c r="A848" s="51">
        <v>6187646000</v>
      </c>
      <c r="B848" t="s">
        <v>12</v>
      </c>
    </row>
    <row r="849" spans="1:2" x14ac:dyDescent="0.3">
      <c r="A849" s="51">
        <v>11818376000</v>
      </c>
      <c r="B849" t="s">
        <v>12</v>
      </c>
    </row>
    <row r="850" spans="1:2" x14ac:dyDescent="0.3">
      <c r="A850" s="51">
        <v>12695157000</v>
      </c>
      <c r="B850" t="s">
        <v>12</v>
      </c>
    </row>
    <row r="851" spans="1:2" x14ac:dyDescent="0.3">
      <c r="A851" s="51">
        <v>12114832000</v>
      </c>
      <c r="B851" t="s">
        <v>12</v>
      </c>
    </row>
    <row r="852" spans="1:2" x14ac:dyDescent="0.3">
      <c r="A852" s="51">
        <v>10964157000</v>
      </c>
      <c r="B852" t="s">
        <v>12</v>
      </c>
    </row>
    <row r="853" spans="1:2" x14ac:dyDescent="0.3">
      <c r="A853" s="51">
        <v>4365400000</v>
      </c>
      <c r="B853" t="s">
        <v>21</v>
      </c>
    </row>
    <row r="854" spans="1:2" x14ac:dyDescent="0.3">
      <c r="A854" s="51">
        <v>4669100000</v>
      </c>
      <c r="B854" t="s">
        <v>21</v>
      </c>
    </row>
    <row r="855" spans="1:2" x14ac:dyDescent="0.3">
      <c r="A855" s="51">
        <v>4627100000</v>
      </c>
      <c r="B855" t="s">
        <v>21</v>
      </c>
    </row>
    <row r="856" spans="1:2" x14ac:dyDescent="0.3">
      <c r="A856" s="51">
        <v>4857800000</v>
      </c>
      <c r="B856" t="s">
        <v>21</v>
      </c>
    </row>
    <row r="857" spans="1:2" x14ac:dyDescent="0.3">
      <c r="A857" s="51">
        <v>93646000000</v>
      </c>
      <c r="B857" t="s">
        <v>46</v>
      </c>
    </row>
    <row r="858" spans="1:2" x14ac:dyDescent="0.3">
      <c r="A858" s="51">
        <v>97142000000</v>
      </c>
      <c r="B858" t="s">
        <v>46</v>
      </c>
    </row>
    <row r="859" spans="1:2" x14ac:dyDescent="0.3">
      <c r="A859" s="51">
        <v>91973000000</v>
      </c>
      <c r="B859" t="s">
        <v>46</v>
      </c>
    </row>
    <row r="860" spans="1:2" x14ac:dyDescent="0.3">
      <c r="A860" s="51">
        <v>89716000000</v>
      </c>
      <c r="B860" t="s">
        <v>46</v>
      </c>
    </row>
    <row r="861" spans="1:2" x14ac:dyDescent="0.3">
      <c r="A861" s="51">
        <v>12134000000</v>
      </c>
      <c r="B861" t="s">
        <v>18</v>
      </c>
    </row>
    <row r="862" spans="1:2" x14ac:dyDescent="0.3">
      <c r="A862" s="51">
        <v>12540000000</v>
      </c>
      <c r="B862" t="s">
        <v>18</v>
      </c>
    </row>
    <row r="863" spans="1:2" x14ac:dyDescent="0.3">
      <c r="A863" s="51">
        <v>13506000000</v>
      </c>
      <c r="B863" t="s">
        <v>18</v>
      </c>
    </row>
    <row r="864" spans="1:2" x14ac:dyDescent="0.3">
      <c r="A864" s="51">
        <v>14437000000</v>
      </c>
      <c r="B864" t="s">
        <v>18</v>
      </c>
    </row>
    <row r="865" spans="1:2" x14ac:dyDescent="0.3">
      <c r="A865" s="51">
        <v>14197000000</v>
      </c>
      <c r="B865" t="s">
        <v>35</v>
      </c>
    </row>
    <row r="866" spans="1:2" x14ac:dyDescent="0.3">
      <c r="A866" s="51">
        <v>14792000000</v>
      </c>
      <c r="B866" t="s">
        <v>35</v>
      </c>
    </row>
    <row r="867" spans="1:2" x14ac:dyDescent="0.3">
      <c r="A867" s="51">
        <v>14580000000</v>
      </c>
      <c r="B867" t="s">
        <v>35</v>
      </c>
    </row>
    <row r="868" spans="1:2" x14ac:dyDescent="0.3">
      <c r="A868" s="51">
        <v>13525000000</v>
      </c>
      <c r="B868" t="s">
        <v>35</v>
      </c>
    </row>
    <row r="869" spans="1:2" x14ac:dyDescent="0.3">
      <c r="A869" s="51">
        <v>1287577000</v>
      </c>
      <c r="B869" t="s">
        <v>46</v>
      </c>
    </row>
    <row r="870" spans="1:2" x14ac:dyDescent="0.3">
      <c r="A870" s="51">
        <v>1463767000</v>
      </c>
      <c r="B870" t="s">
        <v>46</v>
      </c>
    </row>
    <row r="871" spans="1:2" x14ac:dyDescent="0.3">
      <c r="A871" s="51">
        <v>1627413000</v>
      </c>
      <c r="B871" t="s">
        <v>46</v>
      </c>
    </row>
    <row r="872" spans="1:2" x14ac:dyDescent="0.3">
      <c r="A872" s="51">
        <v>1822114000</v>
      </c>
      <c r="B872" t="s">
        <v>46</v>
      </c>
    </row>
    <row r="873" spans="1:2" x14ac:dyDescent="0.3">
      <c r="A873" s="51">
        <v>793373000</v>
      </c>
      <c r="B873" t="s">
        <v>51</v>
      </c>
    </row>
    <row r="874" spans="1:2" x14ac:dyDescent="0.3">
      <c r="A874" s="51">
        <v>861527000</v>
      </c>
      <c r="B874" t="s">
        <v>51</v>
      </c>
    </row>
    <row r="875" spans="1:2" x14ac:dyDescent="0.3">
      <c r="A875" s="51">
        <v>993897000</v>
      </c>
      <c r="B875" t="s">
        <v>51</v>
      </c>
    </row>
    <row r="876" spans="1:2" x14ac:dyDescent="0.3">
      <c r="A876" s="51">
        <v>1166769000</v>
      </c>
      <c r="B876" t="s">
        <v>51</v>
      </c>
    </row>
    <row r="877" spans="1:2" x14ac:dyDescent="0.3">
      <c r="A877" s="51">
        <v>2842781000</v>
      </c>
      <c r="B877" t="s">
        <v>21</v>
      </c>
    </row>
    <row r="878" spans="1:2" x14ac:dyDescent="0.3">
      <c r="A878" s="51">
        <v>2929408000</v>
      </c>
      <c r="B878" t="s">
        <v>21</v>
      </c>
    </row>
    <row r="879" spans="1:2" x14ac:dyDescent="0.3">
      <c r="A879" s="51">
        <v>2814049000</v>
      </c>
      <c r="B879" t="s">
        <v>21</v>
      </c>
    </row>
    <row r="880" spans="1:2" x14ac:dyDescent="0.3">
      <c r="A880" s="51">
        <v>2984493000</v>
      </c>
      <c r="B880" t="s">
        <v>21</v>
      </c>
    </row>
    <row r="881" spans="1:2" x14ac:dyDescent="0.3">
      <c r="A881" s="51">
        <v>19561000000</v>
      </c>
      <c r="B881" t="s">
        <v>35</v>
      </c>
    </row>
    <row r="882" spans="1:2" x14ac:dyDescent="0.3">
      <c r="A882" s="51">
        <v>19724000000</v>
      </c>
      <c r="B882" t="s">
        <v>35</v>
      </c>
    </row>
    <row r="883" spans="1:2" x14ac:dyDescent="0.3">
      <c r="A883" s="51">
        <v>18591000000</v>
      </c>
      <c r="B883" t="s">
        <v>35</v>
      </c>
    </row>
    <row r="884" spans="1:2" x14ac:dyDescent="0.3">
      <c r="A884" s="51">
        <v>18202000000</v>
      </c>
      <c r="B884" t="s">
        <v>35</v>
      </c>
    </row>
    <row r="885" spans="1:2" x14ac:dyDescent="0.3">
      <c r="A885" s="51">
        <v>14070000000</v>
      </c>
      <c r="B885" t="s">
        <v>82</v>
      </c>
    </row>
    <row r="886" spans="1:2" x14ac:dyDescent="0.3">
      <c r="A886" s="51">
        <v>16226000000</v>
      </c>
      <c r="B886" t="s">
        <v>82</v>
      </c>
    </row>
    <row r="887" spans="1:2" x14ac:dyDescent="0.3">
      <c r="A887" s="51">
        <v>14403000000</v>
      </c>
      <c r="B887" t="s">
        <v>82</v>
      </c>
    </row>
    <row r="888" spans="1:2" x14ac:dyDescent="0.3">
      <c r="A888" s="51">
        <v>13058000000</v>
      </c>
      <c r="B888" t="s">
        <v>82</v>
      </c>
    </row>
    <row r="889" spans="1:2" x14ac:dyDescent="0.3">
      <c r="A889" s="51">
        <v>10962818000</v>
      </c>
      <c r="B889" t="s">
        <v>18</v>
      </c>
    </row>
    <row r="890" spans="1:2" x14ac:dyDescent="0.3">
      <c r="A890" s="51">
        <v>12574299000</v>
      </c>
      <c r="B890" t="s">
        <v>18</v>
      </c>
    </row>
    <row r="891" spans="1:2" x14ac:dyDescent="0.3">
      <c r="A891" s="51">
        <v>14268716000</v>
      </c>
      <c r="B891" t="s">
        <v>18</v>
      </c>
    </row>
    <row r="892" spans="1:2" x14ac:dyDescent="0.3">
      <c r="A892" s="51">
        <v>15149675000</v>
      </c>
      <c r="B892" t="s">
        <v>18</v>
      </c>
    </row>
    <row r="893" spans="1:2" x14ac:dyDescent="0.3">
      <c r="A893" s="51">
        <v>48017000000</v>
      </c>
      <c r="B893" t="s">
        <v>35</v>
      </c>
    </row>
    <row r="894" spans="1:2" x14ac:dyDescent="0.3">
      <c r="A894" s="51">
        <v>46854000000</v>
      </c>
      <c r="B894" t="s">
        <v>35</v>
      </c>
    </row>
    <row r="895" spans="1:2" x14ac:dyDescent="0.3">
      <c r="A895" s="51">
        <v>45998000000</v>
      </c>
      <c r="B895" t="s">
        <v>35</v>
      </c>
    </row>
    <row r="896" spans="1:2" x14ac:dyDescent="0.3">
      <c r="A896" s="51">
        <v>44294000000</v>
      </c>
      <c r="B896" t="s">
        <v>35</v>
      </c>
    </row>
    <row r="897" spans="1:2" x14ac:dyDescent="0.3">
      <c r="A897" s="51">
        <v>2181732000</v>
      </c>
      <c r="B897" t="s">
        <v>18</v>
      </c>
    </row>
    <row r="898" spans="1:2" x14ac:dyDescent="0.3">
      <c r="A898" s="51">
        <v>3310800000</v>
      </c>
      <c r="B898" t="s">
        <v>18</v>
      </c>
    </row>
    <row r="899" spans="1:2" x14ac:dyDescent="0.3">
      <c r="A899" s="51">
        <v>4371500000</v>
      </c>
      <c r="B899" t="s">
        <v>18</v>
      </c>
    </row>
    <row r="900" spans="1:2" x14ac:dyDescent="0.3">
      <c r="A900" s="51">
        <v>4712100000</v>
      </c>
      <c r="B900" t="s">
        <v>18</v>
      </c>
    </row>
    <row r="901" spans="1:2" x14ac:dyDescent="0.3">
      <c r="A901" s="51">
        <v>96619000000</v>
      </c>
      <c r="B901" t="s">
        <v>35</v>
      </c>
    </row>
    <row r="902" spans="1:2" x14ac:dyDescent="0.3">
      <c r="A902" s="51">
        <v>98375000000</v>
      </c>
      <c r="B902" t="s">
        <v>35</v>
      </c>
    </row>
    <row r="903" spans="1:2" x14ac:dyDescent="0.3">
      <c r="A903" s="51">
        <v>108465000000</v>
      </c>
      <c r="B903" t="s">
        <v>35</v>
      </c>
    </row>
    <row r="904" spans="1:2" x14ac:dyDescent="0.3">
      <c r="A904" s="51">
        <v>109830000000</v>
      </c>
      <c r="B904" t="s">
        <v>35</v>
      </c>
    </row>
    <row r="905" spans="1:2" x14ac:dyDescent="0.3">
      <c r="A905" s="51">
        <v>19279000000</v>
      </c>
      <c r="B905" t="s">
        <v>18</v>
      </c>
    </row>
    <row r="906" spans="1:2" x14ac:dyDescent="0.3">
      <c r="A906" s="51">
        <v>19031000000</v>
      </c>
      <c r="B906" t="s">
        <v>18</v>
      </c>
    </row>
    <row r="907" spans="1:2" x14ac:dyDescent="0.3">
      <c r="A907" s="51">
        <v>19023000000</v>
      </c>
      <c r="B907" t="s">
        <v>18</v>
      </c>
    </row>
    <row r="908" spans="1:2" x14ac:dyDescent="0.3">
      <c r="A908" s="51">
        <v>19204000000</v>
      </c>
      <c r="B908" t="s">
        <v>18</v>
      </c>
    </row>
    <row r="909" spans="1:2" x14ac:dyDescent="0.3">
      <c r="A909" s="51">
        <v>2369300000</v>
      </c>
      <c r="B909" t="s">
        <v>12</v>
      </c>
    </row>
    <row r="910" spans="1:2" x14ac:dyDescent="0.3">
      <c r="A910" s="51">
        <v>2577100000</v>
      </c>
      <c r="B910" t="s">
        <v>12</v>
      </c>
    </row>
    <row r="911" spans="1:2" x14ac:dyDescent="0.3">
      <c r="A911" s="51">
        <v>2418800000</v>
      </c>
      <c r="B911" t="s">
        <v>12</v>
      </c>
    </row>
    <row r="912" spans="1:2" x14ac:dyDescent="0.3">
      <c r="A912" s="51">
        <v>2334200000</v>
      </c>
      <c r="B912" t="s">
        <v>12</v>
      </c>
    </row>
    <row r="913" spans="1:2" x14ac:dyDescent="0.3">
      <c r="A913" s="51">
        <v>10459000000</v>
      </c>
      <c r="B913" t="s">
        <v>18</v>
      </c>
    </row>
    <row r="914" spans="1:2" x14ac:dyDescent="0.3">
      <c r="A914" s="51">
        <v>10773000000</v>
      </c>
      <c r="B914" t="s">
        <v>18</v>
      </c>
    </row>
    <row r="915" spans="1:2" x14ac:dyDescent="0.3">
      <c r="A915" s="51">
        <v>11454000000</v>
      </c>
      <c r="B915" t="s">
        <v>18</v>
      </c>
    </row>
    <row r="916" spans="1:2" x14ac:dyDescent="0.3">
      <c r="A916" s="51">
        <v>12154000000</v>
      </c>
      <c r="B916" t="s">
        <v>18</v>
      </c>
    </row>
    <row r="917" spans="1:2" x14ac:dyDescent="0.3">
      <c r="A917" s="51">
        <v>3414500000</v>
      </c>
      <c r="B917" t="s">
        <v>12</v>
      </c>
    </row>
    <row r="918" spans="1:2" x14ac:dyDescent="0.3">
      <c r="A918" s="51">
        <v>3477200000</v>
      </c>
      <c r="B918" t="s">
        <v>12</v>
      </c>
    </row>
    <row r="919" spans="1:2" x14ac:dyDescent="0.3">
      <c r="A919" s="51">
        <v>3782300000</v>
      </c>
      <c r="B919" t="s">
        <v>12</v>
      </c>
    </row>
    <row r="920" spans="1:2" x14ac:dyDescent="0.3">
      <c r="A920" s="51">
        <v>3917200000</v>
      </c>
      <c r="B920" t="s">
        <v>12</v>
      </c>
    </row>
    <row r="921" spans="1:2" x14ac:dyDescent="0.3">
      <c r="A921" s="51">
        <v>5935095000</v>
      </c>
      <c r="B921" t="s">
        <v>18</v>
      </c>
    </row>
    <row r="922" spans="1:2" x14ac:dyDescent="0.3">
      <c r="A922" s="51">
        <v>7779812000</v>
      </c>
      <c r="B922" t="s">
        <v>18</v>
      </c>
    </row>
    <row r="923" spans="1:2" x14ac:dyDescent="0.3">
      <c r="A923" s="51">
        <v>9474008000</v>
      </c>
      <c r="B923" t="s">
        <v>18</v>
      </c>
    </row>
    <row r="924" spans="1:2" x14ac:dyDescent="0.3">
      <c r="A924" s="51">
        <v>10949999000</v>
      </c>
      <c r="B924" t="s">
        <v>18</v>
      </c>
    </row>
    <row r="925" spans="1:2" x14ac:dyDescent="0.3">
      <c r="A925" s="51">
        <v>5671400000</v>
      </c>
      <c r="B925" t="s">
        <v>24</v>
      </c>
    </row>
    <row r="926" spans="1:2" x14ac:dyDescent="0.3">
      <c r="A926" s="51">
        <v>5808300000</v>
      </c>
      <c r="B926" t="s">
        <v>24</v>
      </c>
    </row>
    <row r="927" spans="1:2" x14ac:dyDescent="0.3">
      <c r="A927" s="51">
        <v>6011600000</v>
      </c>
      <c r="B927" t="s">
        <v>24</v>
      </c>
    </row>
    <row r="928" spans="1:2" x14ac:dyDescent="0.3">
      <c r="A928" s="51">
        <v>8680100000</v>
      </c>
      <c r="B928" t="s">
        <v>24</v>
      </c>
    </row>
    <row r="929" spans="1:2" x14ac:dyDescent="0.3">
      <c r="A929" s="51">
        <v>4122930000</v>
      </c>
      <c r="B929" t="s">
        <v>18</v>
      </c>
    </row>
    <row r="930" spans="1:2" x14ac:dyDescent="0.3">
      <c r="A930" s="51">
        <v>5062528000</v>
      </c>
      <c r="B930" t="s">
        <v>18</v>
      </c>
    </row>
    <row r="931" spans="1:2" x14ac:dyDescent="0.3">
      <c r="A931" s="51">
        <v>6740064000</v>
      </c>
      <c r="B931" t="s">
        <v>18</v>
      </c>
    </row>
    <row r="932" spans="1:2" x14ac:dyDescent="0.3">
      <c r="A932" s="51">
        <v>7192633000</v>
      </c>
      <c r="B932" t="s">
        <v>18</v>
      </c>
    </row>
    <row r="933" spans="1:2" x14ac:dyDescent="0.3">
      <c r="A933" s="51">
        <v>13107000000</v>
      </c>
      <c r="B933" t="s">
        <v>12</v>
      </c>
    </row>
    <row r="934" spans="1:2" x14ac:dyDescent="0.3">
      <c r="A934" s="51">
        <v>11420000000</v>
      </c>
      <c r="B934" t="s">
        <v>12</v>
      </c>
    </row>
    <row r="935" spans="1:2" x14ac:dyDescent="0.3">
      <c r="A935" s="51">
        <v>10986000000</v>
      </c>
      <c r="B935" t="s">
        <v>12</v>
      </c>
    </row>
    <row r="936" spans="1:2" x14ac:dyDescent="0.3">
      <c r="A936" s="51">
        <v>10466000000</v>
      </c>
      <c r="B936" t="s">
        <v>12</v>
      </c>
    </row>
    <row r="937" spans="1:2" x14ac:dyDescent="0.3">
      <c r="A937" s="51">
        <v>1282236000</v>
      </c>
      <c r="B937" t="s">
        <v>21</v>
      </c>
    </row>
    <row r="938" spans="1:2" x14ac:dyDescent="0.3">
      <c r="A938" s="51">
        <v>1388386000</v>
      </c>
      <c r="B938" t="s">
        <v>21</v>
      </c>
    </row>
    <row r="939" spans="1:2" x14ac:dyDescent="0.3">
      <c r="A939" s="51">
        <v>1475139000</v>
      </c>
      <c r="B939" t="s">
        <v>21</v>
      </c>
    </row>
    <row r="940" spans="1:2" x14ac:dyDescent="0.3">
      <c r="A940" s="51">
        <v>1423936000</v>
      </c>
      <c r="B940" t="s">
        <v>21</v>
      </c>
    </row>
    <row r="941" spans="1:2" x14ac:dyDescent="0.3">
      <c r="A941" s="51">
        <v>22603400000</v>
      </c>
      <c r="B941" t="s">
        <v>24</v>
      </c>
    </row>
    <row r="942" spans="1:2" x14ac:dyDescent="0.3">
      <c r="A942" s="51">
        <v>23113100000</v>
      </c>
      <c r="B942" t="s">
        <v>24</v>
      </c>
    </row>
    <row r="943" spans="1:2" x14ac:dyDescent="0.3">
      <c r="A943" s="51">
        <v>19615600000</v>
      </c>
      <c r="B943" t="s">
        <v>24</v>
      </c>
    </row>
    <row r="944" spans="1:2" x14ac:dyDescent="0.3">
      <c r="A944" s="51">
        <v>19958700000</v>
      </c>
      <c r="B944" t="s">
        <v>24</v>
      </c>
    </row>
    <row r="945" spans="1:2" x14ac:dyDescent="0.3">
      <c r="A945" s="51">
        <v>45358000000</v>
      </c>
      <c r="B945" t="s">
        <v>12</v>
      </c>
    </row>
    <row r="946" spans="1:2" x14ac:dyDescent="0.3">
      <c r="A946" s="51">
        <v>39946000000</v>
      </c>
      <c r="B946" t="s">
        <v>12</v>
      </c>
    </row>
    <row r="947" spans="1:2" x14ac:dyDescent="0.3">
      <c r="A947" s="51">
        <v>40536000000</v>
      </c>
      <c r="B947" t="s">
        <v>12</v>
      </c>
    </row>
    <row r="948" spans="1:2" x14ac:dyDescent="0.3">
      <c r="A948" s="51">
        <v>47248000000</v>
      </c>
      <c r="B948" t="s">
        <v>12</v>
      </c>
    </row>
    <row r="949" spans="1:2" x14ac:dyDescent="0.3">
      <c r="A949" s="51">
        <v>3094500000</v>
      </c>
      <c r="B949" t="s">
        <v>41</v>
      </c>
    </row>
    <row r="950" spans="1:2" x14ac:dyDescent="0.3">
      <c r="A950" s="51">
        <v>3276800000</v>
      </c>
      <c r="B950" t="s">
        <v>41</v>
      </c>
    </row>
    <row r="951" spans="1:2" x14ac:dyDescent="0.3">
      <c r="A951" s="51">
        <v>3350300000</v>
      </c>
      <c r="B951" t="s">
        <v>41</v>
      </c>
    </row>
    <row r="952" spans="1:2" x14ac:dyDescent="0.3">
      <c r="A952" s="51">
        <v>3253600000</v>
      </c>
      <c r="B952" t="s">
        <v>41</v>
      </c>
    </row>
    <row r="953" spans="1:2" x14ac:dyDescent="0.3">
      <c r="A953" s="51">
        <v>50521000000</v>
      </c>
      <c r="B953" t="s">
        <v>18</v>
      </c>
    </row>
    <row r="954" spans="1:2" x14ac:dyDescent="0.3">
      <c r="A954" s="51">
        <v>53417000000</v>
      </c>
      <c r="B954" t="s">
        <v>18</v>
      </c>
    </row>
    <row r="955" spans="1:2" x14ac:dyDescent="0.3">
      <c r="A955" s="51">
        <v>56223000000</v>
      </c>
      <c r="B955" t="s">
        <v>18</v>
      </c>
    </row>
    <row r="956" spans="1:2" x14ac:dyDescent="0.3">
      <c r="A956" s="51">
        <v>59074000000</v>
      </c>
      <c r="B956" t="s">
        <v>18</v>
      </c>
    </row>
    <row r="957" spans="1:2" x14ac:dyDescent="0.3">
      <c r="A957" s="51">
        <v>3598916000</v>
      </c>
      <c r="B957" t="s">
        <v>21</v>
      </c>
    </row>
    <row r="958" spans="1:2" x14ac:dyDescent="0.3">
      <c r="A958" s="51">
        <v>4607309000</v>
      </c>
      <c r="B958" t="s">
        <v>21</v>
      </c>
    </row>
    <row r="959" spans="1:2" x14ac:dyDescent="0.3">
      <c r="A959" s="51">
        <v>5259312000</v>
      </c>
      <c r="B959" t="s">
        <v>21</v>
      </c>
    </row>
    <row r="960" spans="1:2" x14ac:dyDescent="0.3">
      <c r="A960" s="51">
        <v>5885893000</v>
      </c>
      <c r="B960" t="s">
        <v>21</v>
      </c>
    </row>
    <row r="961" spans="1:2" x14ac:dyDescent="0.3">
      <c r="A961" s="51">
        <v>7810610000</v>
      </c>
      <c r="B961" t="s">
        <v>46</v>
      </c>
    </row>
    <row r="962" spans="1:2" x14ac:dyDescent="0.3">
      <c r="A962" s="51">
        <v>9531778000</v>
      </c>
      <c r="B962" t="s">
        <v>46</v>
      </c>
    </row>
    <row r="963" spans="1:2" x14ac:dyDescent="0.3">
      <c r="A963" s="51">
        <v>10681897000</v>
      </c>
      <c r="B963" t="s">
        <v>46</v>
      </c>
    </row>
    <row r="964" spans="1:2" x14ac:dyDescent="0.3">
      <c r="A964" s="51">
        <v>10116502000</v>
      </c>
      <c r="B964" t="s">
        <v>46</v>
      </c>
    </row>
    <row r="965" spans="1:2" x14ac:dyDescent="0.3">
      <c r="A965" s="51">
        <v>17699000000</v>
      </c>
      <c r="B965" t="s">
        <v>12</v>
      </c>
    </row>
    <row r="966" spans="1:2" x14ac:dyDescent="0.3">
      <c r="A966" s="51">
        <v>18605000000</v>
      </c>
      <c r="B966" t="s">
        <v>12</v>
      </c>
    </row>
    <row r="967" spans="1:2" x14ac:dyDescent="0.3">
      <c r="A967" s="51">
        <v>19820000000</v>
      </c>
      <c r="B967" t="s">
        <v>12</v>
      </c>
    </row>
    <row r="968" spans="1:2" x14ac:dyDescent="0.3">
      <c r="A968" s="51">
        <v>20425000000</v>
      </c>
      <c r="B968" t="s">
        <v>12</v>
      </c>
    </row>
    <row r="969" spans="1:2" x14ac:dyDescent="0.3">
      <c r="A969" s="51">
        <v>6376000000</v>
      </c>
      <c r="B969" t="s">
        <v>181</v>
      </c>
    </row>
    <row r="970" spans="1:2" x14ac:dyDescent="0.3">
      <c r="A970" s="51">
        <v>6313000000</v>
      </c>
      <c r="B970" t="s">
        <v>181</v>
      </c>
    </row>
    <row r="971" spans="1:2" x14ac:dyDescent="0.3">
      <c r="A971" s="51">
        <v>6777000000</v>
      </c>
      <c r="B971" t="s">
        <v>181</v>
      </c>
    </row>
    <row r="972" spans="1:2" x14ac:dyDescent="0.3">
      <c r="A972" s="51">
        <v>8229000000</v>
      </c>
      <c r="B972" t="s">
        <v>181</v>
      </c>
    </row>
    <row r="973" spans="1:2" x14ac:dyDescent="0.3">
      <c r="A973" s="51">
        <v>45352000000</v>
      </c>
      <c r="B973" t="s">
        <v>58</v>
      </c>
    </row>
    <row r="974" spans="1:2" x14ac:dyDescent="0.3">
      <c r="A974" s="51">
        <v>44062000000</v>
      </c>
      <c r="B974" t="s">
        <v>58</v>
      </c>
    </row>
    <row r="975" spans="1:2" x14ac:dyDescent="0.3">
      <c r="A975" s="51">
        <v>45608000000</v>
      </c>
      <c r="B975" t="s">
        <v>58</v>
      </c>
    </row>
    <row r="976" spans="1:2" x14ac:dyDescent="0.3">
      <c r="A976" s="51">
        <v>32735000000</v>
      </c>
      <c r="B976" t="s">
        <v>58</v>
      </c>
    </row>
    <row r="977" spans="1:2" x14ac:dyDescent="0.3">
      <c r="A977" s="51">
        <v>27686000000</v>
      </c>
      <c r="B977" t="s">
        <v>18</v>
      </c>
    </row>
    <row r="978" spans="1:2" x14ac:dyDescent="0.3">
      <c r="A978" s="51">
        <v>27931000000</v>
      </c>
      <c r="B978" t="s">
        <v>18</v>
      </c>
    </row>
    <row r="979" spans="1:2" x14ac:dyDescent="0.3">
      <c r="A979" s="51">
        <v>28105000000</v>
      </c>
      <c r="B979" t="s">
        <v>18</v>
      </c>
    </row>
    <row r="980" spans="1:2" x14ac:dyDescent="0.3">
      <c r="A980" s="51">
        <v>27079000000</v>
      </c>
      <c r="B980" t="s">
        <v>18</v>
      </c>
    </row>
    <row r="981" spans="1:2" x14ac:dyDescent="0.3">
      <c r="A981" s="51">
        <v>8312000000</v>
      </c>
      <c r="B981" t="s">
        <v>21</v>
      </c>
    </row>
    <row r="982" spans="1:2" x14ac:dyDescent="0.3">
      <c r="A982" s="51">
        <v>9441000000</v>
      </c>
      <c r="B982" t="s">
        <v>21</v>
      </c>
    </row>
    <row r="983" spans="1:2" x14ac:dyDescent="0.3">
      <c r="A983" s="51">
        <v>9667000000</v>
      </c>
      <c r="B983" t="s">
        <v>21</v>
      </c>
    </row>
    <row r="984" spans="1:2" x14ac:dyDescent="0.3">
      <c r="A984" s="51">
        <v>10776000000</v>
      </c>
      <c r="B984" t="s">
        <v>21</v>
      </c>
    </row>
    <row r="985" spans="1:2" x14ac:dyDescent="0.3">
      <c r="A985" s="51">
        <v>475888000</v>
      </c>
      <c r="B985" t="s">
        <v>51</v>
      </c>
    </row>
    <row r="986" spans="1:2" x14ac:dyDescent="0.3">
      <c r="A986" s="51">
        <v>635490000</v>
      </c>
      <c r="B986" t="s">
        <v>51</v>
      </c>
    </row>
    <row r="987" spans="1:2" x14ac:dyDescent="0.3">
      <c r="A987" s="51">
        <v>992332000</v>
      </c>
      <c r="B987" t="s">
        <v>51</v>
      </c>
    </row>
    <row r="988" spans="1:2" x14ac:dyDescent="0.3">
      <c r="A988" s="51">
        <v>1042779000</v>
      </c>
      <c r="B988" t="s">
        <v>51</v>
      </c>
    </row>
    <row r="989" spans="1:2" x14ac:dyDescent="0.3">
      <c r="A989" s="51">
        <v>797517000</v>
      </c>
      <c r="B989" t="s">
        <v>51</v>
      </c>
    </row>
    <row r="990" spans="1:2" x14ac:dyDescent="0.3">
      <c r="A990" s="51">
        <v>1029475000</v>
      </c>
      <c r="B990" t="s">
        <v>51</v>
      </c>
    </row>
    <row r="991" spans="1:2" x14ac:dyDescent="0.3">
      <c r="A991" s="51">
        <v>1105247000</v>
      </c>
      <c r="B991" t="s">
        <v>51</v>
      </c>
    </row>
    <row r="992" spans="1:2" x14ac:dyDescent="0.3">
      <c r="A992" s="51">
        <v>1288149000</v>
      </c>
      <c r="B992" t="s">
        <v>51</v>
      </c>
    </row>
    <row r="993" spans="1:2" x14ac:dyDescent="0.3">
      <c r="A993" s="51">
        <v>11814000000</v>
      </c>
      <c r="B993" t="s">
        <v>18</v>
      </c>
    </row>
    <row r="994" spans="1:2" x14ac:dyDescent="0.3">
      <c r="A994" s="51">
        <v>12784000000</v>
      </c>
      <c r="B994" t="s">
        <v>18</v>
      </c>
    </row>
    <row r="995" spans="1:2" x14ac:dyDescent="0.3">
      <c r="A995" s="51">
        <v>13796000000</v>
      </c>
      <c r="B995" t="s">
        <v>18</v>
      </c>
    </row>
    <row r="996" spans="1:2" x14ac:dyDescent="0.3">
      <c r="A996" s="51">
        <v>14486000000</v>
      </c>
      <c r="B996" t="s">
        <v>18</v>
      </c>
    </row>
    <row r="997" spans="1:2" x14ac:dyDescent="0.3">
      <c r="A997" s="51">
        <v>6761000000</v>
      </c>
      <c r="B997" t="s">
        <v>12</v>
      </c>
    </row>
    <row r="998" spans="1:2" x14ac:dyDescent="0.3">
      <c r="A998" s="51">
        <v>7006000000</v>
      </c>
      <c r="B998" t="s">
        <v>12</v>
      </c>
    </row>
    <row r="999" spans="1:2" x14ac:dyDescent="0.3">
      <c r="A999" s="51">
        <v>7142000000</v>
      </c>
      <c r="B999" t="s">
        <v>12</v>
      </c>
    </row>
    <row r="1000" spans="1:2" x14ac:dyDescent="0.3">
      <c r="A1000" s="51">
        <v>7357000000</v>
      </c>
      <c r="B1000" t="s">
        <v>12</v>
      </c>
    </row>
    <row r="1001" spans="1:2" x14ac:dyDescent="0.3">
      <c r="A1001" s="51">
        <v>6420881000</v>
      </c>
      <c r="B1001" t="s">
        <v>18</v>
      </c>
    </row>
    <row r="1002" spans="1:2" x14ac:dyDescent="0.3">
      <c r="A1002" s="51">
        <v>6484892000</v>
      </c>
      <c r="B1002" t="s">
        <v>18</v>
      </c>
    </row>
    <row r="1003" spans="1:2" x14ac:dyDescent="0.3">
      <c r="A1003" s="51">
        <v>6023819000</v>
      </c>
      <c r="B1003" t="s">
        <v>18</v>
      </c>
    </row>
    <row r="1004" spans="1:2" x14ac:dyDescent="0.3">
      <c r="A1004" s="51">
        <v>5702613000</v>
      </c>
      <c r="B1004" t="s">
        <v>18</v>
      </c>
    </row>
    <row r="1005" spans="1:2" x14ac:dyDescent="0.3">
      <c r="A1005" s="51">
        <v>27567000000</v>
      </c>
      <c r="B1005" t="s">
        <v>18</v>
      </c>
    </row>
    <row r="1006" spans="1:2" x14ac:dyDescent="0.3">
      <c r="A1006" s="51">
        <v>28105700000</v>
      </c>
      <c r="B1006" t="s">
        <v>18</v>
      </c>
    </row>
    <row r="1007" spans="1:2" x14ac:dyDescent="0.3">
      <c r="A1007" s="51">
        <v>27441300000</v>
      </c>
      <c r="B1007" t="s">
        <v>18</v>
      </c>
    </row>
    <row r="1008" spans="1:2" x14ac:dyDescent="0.3">
      <c r="A1008" s="51">
        <v>25413000000</v>
      </c>
      <c r="B1008" t="s">
        <v>18</v>
      </c>
    </row>
    <row r="1009" spans="1:2" x14ac:dyDescent="0.3">
      <c r="A1009" s="51">
        <v>1581623000</v>
      </c>
      <c r="B1009" t="s">
        <v>21</v>
      </c>
    </row>
    <row r="1010" spans="1:2" x14ac:dyDescent="0.3">
      <c r="A1010" s="51">
        <v>1931217000</v>
      </c>
      <c r="B1010" t="s">
        <v>21</v>
      </c>
    </row>
    <row r="1011" spans="1:2" x14ac:dyDescent="0.3">
      <c r="A1011" s="51">
        <v>2147036000</v>
      </c>
      <c r="B1011" t="s">
        <v>21</v>
      </c>
    </row>
    <row r="1012" spans="1:2" x14ac:dyDescent="0.3">
      <c r="A1012" s="51">
        <v>2173334000</v>
      </c>
      <c r="B1012" t="s">
        <v>21</v>
      </c>
    </row>
    <row r="1013" spans="1:2" x14ac:dyDescent="0.3">
      <c r="A1013" s="51">
        <v>122196000000</v>
      </c>
      <c r="B1013" t="s">
        <v>24</v>
      </c>
    </row>
    <row r="1014" spans="1:2" x14ac:dyDescent="0.3">
      <c r="A1014" s="51">
        <v>137392000000</v>
      </c>
      <c r="B1014" t="s">
        <v>24</v>
      </c>
    </row>
    <row r="1015" spans="1:2" x14ac:dyDescent="0.3">
      <c r="A1015" s="51">
        <v>179045000000</v>
      </c>
      <c r="B1015" t="s">
        <v>24</v>
      </c>
    </row>
    <row r="1016" spans="1:2" x14ac:dyDescent="0.3">
      <c r="A1016" s="51">
        <v>190884000000</v>
      </c>
      <c r="B1016" t="s">
        <v>24</v>
      </c>
    </row>
    <row r="1017" spans="1:2" x14ac:dyDescent="0.3">
      <c r="A1017" s="51">
        <v>2730300000</v>
      </c>
      <c r="B1017" t="s">
        <v>46</v>
      </c>
    </row>
    <row r="1018" spans="1:2" x14ac:dyDescent="0.3">
      <c r="A1018" s="51">
        <v>2972500000</v>
      </c>
      <c r="B1018" t="s">
        <v>46</v>
      </c>
    </row>
    <row r="1019" spans="1:2" x14ac:dyDescent="0.3">
      <c r="A1019" s="51">
        <v>3334300000</v>
      </c>
      <c r="B1019" t="s">
        <v>46</v>
      </c>
    </row>
    <row r="1020" spans="1:2" x14ac:dyDescent="0.3">
      <c r="A1020" s="51">
        <v>3484500000</v>
      </c>
      <c r="B1020" t="s">
        <v>46</v>
      </c>
    </row>
    <row r="1021" spans="1:2" x14ac:dyDescent="0.3">
      <c r="A1021" s="51">
        <v>35015000000</v>
      </c>
      <c r="B1021" t="s">
        <v>35</v>
      </c>
    </row>
    <row r="1022" spans="1:2" x14ac:dyDescent="0.3">
      <c r="A1022" s="51">
        <v>35299000000</v>
      </c>
      <c r="B1022" t="s">
        <v>35</v>
      </c>
    </row>
    <row r="1023" spans="1:2" x14ac:dyDescent="0.3">
      <c r="A1023" s="51">
        <v>34244000000</v>
      </c>
      <c r="B1023" t="s">
        <v>35</v>
      </c>
    </row>
    <row r="1024" spans="1:2" x14ac:dyDescent="0.3">
      <c r="A1024" s="51">
        <v>29636000000</v>
      </c>
      <c r="B1024" t="s">
        <v>35</v>
      </c>
    </row>
    <row r="1025" spans="1:2" x14ac:dyDescent="0.3">
      <c r="A1025" s="51">
        <v>68150000000</v>
      </c>
      <c r="B1025" t="s">
        <v>46</v>
      </c>
    </row>
    <row r="1026" spans="1:2" x14ac:dyDescent="0.3">
      <c r="A1026" s="51">
        <v>68199000000</v>
      </c>
      <c r="B1026" t="s">
        <v>46</v>
      </c>
    </row>
    <row r="1027" spans="1:2" x14ac:dyDescent="0.3">
      <c r="A1027" s="51">
        <v>73316000000</v>
      </c>
      <c r="B1027" t="s">
        <v>46</v>
      </c>
    </row>
    <row r="1028" spans="1:2" x14ac:dyDescent="0.3">
      <c r="A1028" s="51">
        <v>69951000000</v>
      </c>
      <c r="B1028" t="s">
        <v>46</v>
      </c>
    </row>
    <row r="1029" spans="1:2" x14ac:dyDescent="0.3">
      <c r="A1029" s="51">
        <v>5787980000</v>
      </c>
      <c r="B1029" t="s">
        <v>18</v>
      </c>
    </row>
    <row r="1030" spans="1:2" x14ac:dyDescent="0.3">
      <c r="A1030" s="51">
        <v>7348754000</v>
      </c>
      <c r="B1030" t="s">
        <v>18</v>
      </c>
    </row>
    <row r="1031" spans="1:2" x14ac:dyDescent="0.3">
      <c r="A1031" s="51">
        <v>7803446000</v>
      </c>
      <c r="B1031" t="s">
        <v>18</v>
      </c>
    </row>
    <row r="1032" spans="1:2" x14ac:dyDescent="0.3">
      <c r="A1032" s="51">
        <v>8071563000</v>
      </c>
      <c r="B1032" t="s">
        <v>18</v>
      </c>
    </row>
    <row r="1033" spans="1:2" x14ac:dyDescent="0.3">
      <c r="A1033" s="51">
        <v>3901300000</v>
      </c>
      <c r="B1033" t="s">
        <v>35</v>
      </c>
    </row>
    <row r="1034" spans="1:2" x14ac:dyDescent="0.3">
      <c r="A1034" s="51">
        <v>4200700000</v>
      </c>
      <c r="B1034" t="s">
        <v>35</v>
      </c>
    </row>
    <row r="1035" spans="1:2" x14ac:dyDescent="0.3">
      <c r="A1035" s="51">
        <v>4409300000</v>
      </c>
      <c r="B1035" t="s">
        <v>35</v>
      </c>
    </row>
    <row r="1036" spans="1:2" x14ac:dyDescent="0.3">
      <c r="A1036" s="51">
        <v>4071300000</v>
      </c>
      <c r="B1036" t="s">
        <v>35</v>
      </c>
    </row>
    <row r="1037" spans="1:2" x14ac:dyDescent="0.3">
      <c r="A1037" s="51">
        <v>4123400000</v>
      </c>
      <c r="B1037" t="s">
        <v>35</v>
      </c>
    </row>
    <row r="1038" spans="1:2" x14ac:dyDescent="0.3">
      <c r="A1038" s="51">
        <v>4243200000</v>
      </c>
      <c r="B1038" t="s">
        <v>35</v>
      </c>
    </row>
    <row r="1039" spans="1:2" x14ac:dyDescent="0.3">
      <c r="A1039" s="51">
        <v>4296300000</v>
      </c>
      <c r="B1039" t="s">
        <v>35</v>
      </c>
    </row>
    <row r="1040" spans="1:2" x14ac:dyDescent="0.3">
      <c r="A1040" s="51">
        <v>4411500000</v>
      </c>
      <c r="B1040" t="s">
        <v>35</v>
      </c>
    </row>
    <row r="1041" spans="1:2" x14ac:dyDescent="0.3">
      <c r="A1041" s="51">
        <v>2031901000</v>
      </c>
      <c r="B1041" t="s">
        <v>58</v>
      </c>
    </row>
    <row r="1042" spans="1:2" x14ac:dyDescent="0.3">
      <c r="A1042" s="51">
        <v>2155551000</v>
      </c>
      <c r="B1042" t="s">
        <v>58</v>
      </c>
    </row>
    <row r="1043" spans="1:2" x14ac:dyDescent="0.3">
      <c r="A1043" s="51">
        <v>2957951000</v>
      </c>
      <c r="B1043" t="s">
        <v>58</v>
      </c>
    </row>
    <row r="1044" spans="1:2" x14ac:dyDescent="0.3">
      <c r="A1044" s="51">
        <v>3539570000</v>
      </c>
      <c r="B1044" t="s">
        <v>58</v>
      </c>
    </row>
    <row r="1045" spans="1:2" x14ac:dyDescent="0.3">
      <c r="A1045" s="51">
        <v>11924000000</v>
      </c>
      <c r="B1045" t="s">
        <v>46</v>
      </c>
    </row>
    <row r="1046" spans="1:2" x14ac:dyDescent="0.3">
      <c r="A1046" s="51">
        <v>12261000000</v>
      </c>
      <c r="B1046" t="s">
        <v>46</v>
      </c>
    </row>
    <row r="1047" spans="1:2" x14ac:dyDescent="0.3">
      <c r="A1047" s="51">
        <v>12951000000</v>
      </c>
      <c r="B1047" t="s">
        <v>46</v>
      </c>
    </row>
    <row r="1048" spans="1:2" x14ac:dyDescent="0.3">
      <c r="A1048" s="51">
        <v>12893000000</v>
      </c>
      <c r="B1048" t="s">
        <v>46</v>
      </c>
    </row>
    <row r="1049" spans="1:2" x14ac:dyDescent="0.3">
      <c r="A1049" s="51">
        <v>30871000000</v>
      </c>
      <c r="B1049" t="s">
        <v>12</v>
      </c>
    </row>
    <row r="1050" spans="1:2" x14ac:dyDescent="0.3">
      <c r="A1050" s="51">
        <v>31821000000</v>
      </c>
      <c r="B1050" t="s">
        <v>12</v>
      </c>
    </row>
    <row r="1051" spans="1:2" x14ac:dyDescent="0.3">
      <c r="A1051" s="51">
        <v>30274000000</v>
      </c>
      <c r="B1051" t="s">
        <v>12</v>
      </c>
    </row>
    <row r="1052" spans="1:2" x14ac:dyDescent="0.3">
      <c r="A1052" s="51">
        <v>30109000000</v>
      </c>
      <c r="B1052" t="s">
        <v>12</v>
      </c>
    </row>
    <row r="1053" spans="1:2" x14ac:dyDescent="0.3">
      <c r="A1053" s="51">
        <v>2060702000</v>
      </c>
      <c r="B1053" t="s">
        <v>35</v>
      </c>
    </row>
    <row r="1054" spans="1:2" x14ac:dyDescent="0.3">
      <c r="A1054" s="51">
        <v>2246428000</v>
      </c>
      <c r="B1054" t="s">
        <v>35</v>
      </c>
    </row>
    <row r="1055" spans="1:2" x14ac:dyDescent="0.3">
      <c r="A1055" s="51">
        <v>2464867000</v>
      </c>
      <c r="B1055" t="s">
        <v>35</v>
      </c>
    </row>
    <row r="1056" spans="1:2" x14ac:dyDescent="0.3">
      <c r="A1056" s="51">
        <v>2722564000</v>
      </c>
      <c r="B1056" t="s">
        <v>35</v>
      </c>
    </row>
    <row r="1057" spans="1:2" x14ac:dyDescent="0.3">
      <c r="A1057" s="51">
        <v>24618000000</v>
      </c>
      <c r="B1057" t="s">
        <v>35</v>
      </c>
    </row>
    <row r="1058" spans="1:2" x14ac:dyDescent="0.3">
      <c r="A1058" s="51">
        <v>24466000000</v>
      </c>
      <c r="B1058" t="s">
        <v>35</v>
      </c>
    </row>
    <row r="1059" spans="1:2" x14ac:dyDescent="0.3">
      <c r="A1059" s="51">
        <v>24522000000</v>
      </c>
      <c r="B1059" t="s">
        <v>35</v>
      </c>
    </row>
    <row r="1060" spans="1:2" x14ac:dyDescent="0.3">
      <c r="A1060" s="51">
        <v>25434000000</v>
      </c>
      <c r="B1060" t="s">
        <v>35</v>
      </c>
    </row>
    <row r="1061" spans="1:2" x14ac:dyDescent="0.3">
      <c r="A1061" s="51">
        <v>14861000000</v>
      </c>
      <c r="B1061" t="s">
        <v>58</v>
      </c>
    </row>
    <row r="1062" spans="1:2" x14ac:dyDescent="0.3">
      <c r="A1062" s="51">
        <v>15855000000</v>
      </c>
      <c r="B1062" t="s">
        <v>58</v>
      </c>
    </row>
    <row r="1063" spans="1:2" x14ac:dyDescent="0.3">
      <c r="A1063" s="51">
        <v>15001000000</v>
      </c>
      <c r="B1063" t="s">
        <v>58</v>
      </c>
    </row>
    <row r="1064" spans="1:2" x14ac:dyDescent="0.3">
      <c r="A1064" s="51">
        <v>13502000000</v>
      </c>
      <c r="B1064" t="s">
        <v>58</v>
      </c>
    </row>
    <row r="1065" spans="1:2" x14ac:dyDescent="0.3">
      <c r="A1065" s="51">
        <v>9974100000</v>
      </c>
      <c r="B1065" t="s">
        <v>58</v>
      </c>
    </row>
    <row r="1066" spans="1:2" x14ac:dyDescent="0.3">
      <c r="A1066" s="51">
        <v>9055800000</v>
      </c>
      <c r="B1066" t="s">
        <v>58</v>
      </c>
    </row>
    <row r="1067" spans="1:2" x14ac:dyDescent="0.3">
      <c r="A1067" s="51">
        <v>8895300000</v>
      </c>
      <c r="B1067" t="s">
        <v>58</v>
      </c>
    </row>
    <row r="1068" spans="1:2" x14ac:dyDescent="0.3">
      <c r="A1068" s="51">
        <v>7162800000</v>
      </c>
      <c r="B1068" t="s">
        <v>58</v>
      </c>
    </row>
    <row r="1069" spans="1:2" x14ac:dyDescent="0.3">
      <c r="A1069" s="51">
        <v>82243000000</v>
      </c>
      <c r="B1069" t="s">
        <v>82</v>
      </c>
    </row>
    <row r="1070" spans="1:2" x14ac:dyDescent="0.3">
      <c r="A1070" s="51">
        <v>100160000000</v>
      </c>
      <c r="B1070" t="s">
        <v>82</v>
      </c>
    </row>
    <row r="1071" spans="1:2" x14ac:dyDescent="0.3">
      <c r="A1071" s="51">
        <v>97817000000</v>
      </c>
      <c r="B1071" t="s">
        <v>82</v>
      </c>
    </row>
    <row r="1072" spans="1:2" x14ac:dyDescent="0.3">
      <c r="A1072" s="51">
        <v>72051000000</v>
      </c>
      <c r="B1072" t="s">
        <v>82</v>
      </c>
    </row>
    <row r="1073" spans="1:2" x14ac:dyDescent="0.3">
      <c r="A1073" s="51">
        <v>47267000000</v>
      </c>
      <c r="B1073" t="s">
        <v>24</v>
      </c>
    </row>
    <row r="1074" spans="1:2" x14ac:dyDescent="0.3">
      <c r="A1074" s="51">
        <v>44033000000</v>
      </c>
      <c r="B1074" t="s">
        <v>24</v>
      </c>
    </row>
    <row r="1075" spans="1:2" x14ac:dyDescent="0.3">
      <c r="A1075" s="51">
        <v>42237000000</v>
      </c>
      <c r="B1075" t="s">
        <v>24</v>
      </c>
    </row>
    <row r="1076" spans="1:2" x14ac:dyDescent="0.3">
      <c r="A1076" s="51">
        <v>39498000000</v>
      </c>
      <c r="B1076" t="s">
        <v>24</v>
      </c>
    </row>
    <row r="1077" spans="1:2" x14ac:dyDescent="0.3">
      <c r="A1077" s="51">
        <v>11966000000</v>
      </c>
      <c r="B1077" t="s">
        <v>82</v>
      </c>
    </row>
    <row r="1078" spans="1:2" x14ac:dyDescent="0.3">
      <c r="A1078" s="51">
        <v>11325000000</v>
      </c>
      <c r="B1078" t="s">
        <v>82</v>
      </c>
    </row>
    <row r="1079" spans="1:2" x14ac:dyDescent="0.3">
      <c r="A1079" s="51">
        <v>10846000000</v>
      </c>
      <c r="B1079" t="s">
        <v>82</v>
      </c>
    </row>
    <row r="1080" spans="1:2" x14ac:dyDescent="0.3">
      <c r="A1080" s="51">
        <v>5522000000</v>
      </c>
      <c r="B1080" t="s">
        <v>82</v>
      </c>
    </row>
    <row r="1081" spans="1:2" x14ac:dyDescent="0.3">
      <c r="A1081" s="51">
        <v>77849000000</v>
      </c>
      <c r="B1081" t="s">
        <v>21</v>
      </c>
    </row>
    <row r="1082" spans="1:2" x14ac:dyDescent="0.3">
      <c r="A1082" s="51">
        <v>86833000000</v>
      </c>
      <c r="B1082" t="s">
        <v>21</v>
      </c>
    </row>
    <row r="1083" spans="1:2" x14ac:dyDescent="0.3">
      <c r="A1083" s="51">
        <v>93580000000</v>
      </c>
      <c r="B1083" t="s">
        <v>21</v>
      </c>
    </row>
    <row r="1084" spans="1:2" x14ac:dyDescent="0.3">
      <c r="A1084" s="51">
        <v>85320000000</v>
      </c>
      <c r="B1084" t="s">
        <v>21</v>
      </c>
    </row>
    <row r="1085" spans="1:2" x14ac:dyDescent="0.3">
      <c r="A1085" s="51">
        <v>4608955000</v>
      </c>
      <c r="B1085" t="s">
        <v>46</v>
      </c>
    </row>
    <row r="1086" spans="1:2" x14ac:dyDescent="0.3">
      <c r="A1086" s="51">
        <v>4822539000</v>
      </c>
      <c r="B1086" t="s">
        <v>46</v>
      </c>
    </row>
    <row r="1087" spans="1:2" x14ac:dyDescent="0.3">
      <c r="A1087" s="51">
        <v>4736150000</v>
      </c>
      <c r="B1087" t="s">
        <v>46</v>
      </c>
    </row>
    <row r="1088" spans="1:2" x14ac:dyDescent="0.3">
      <c r="A1088" s="51">
        <v>4995881000</v>
      </c>
      <c r="B1088" t="s">
        <v>46</v>
      </c>
    </row>
    <row r="1089" spans="1:2" x14ac:dyDescent="0.3">
      <c r="A1089" s="51">
        <v>2378972000</v>
      </c>
      <c r="B1089" t="s">
        <v>24</v>
      </c>
    </row>
    <row r="1090" spans="1:2" x14ac:dyDescent="0.3">
      <c r="A1090" s="51">
        <v>2485983000</v>
      </c>
      <c r="B1090" t="s">
        <v>24</v>
      </c>
    </row>
    <row r="1091" spans="1:2" x14ac:dyDescent="0.3">
      <c r="A1091" s="51">
        <v>2395447000</v>
      </c>
      <c r="B1091" t="s">
        <v>24</v>
      </c>
    </row>
    <row r="1092" spans="1:2" x14ac:dyDescent="0.3">
      <c r="A1092" s="51">
        <v>2508257000</v>
      </c>
      <c r="B1092" t="s">
        <v>24</v>
      </c>
    </row>
    <row r="1093" spans="1:2" x14ac:dyDescent="0.3">
      <c r="A1093" s="51">
        <v>9073000000</v>
      </c>
      <c r="B1093" t="s">
        <v>21</v>
      </c>
    </row>
    <row r="1094" spans="1:2" x14ac:dyDescent="0.3">
      <c r="A1094" s="51">
        <v>16358000000</v>
      </c>
      <c r="B1094" t="s">
        <v>21</v>
      </c>
    </row>
    <row r="1095" spans="1:2" x14ac:dyDescent="0.3">
      <c r="A1095" s="51">
        <v>16192000000</v>
      </c>
      <c r="B1095" t="s">
        <v>21</v>
      </c>
    </row>
    <row r="1096" spans="1:2" x14ac:dyDescent="0.3">
      <c r="A1096" s="51">
        <v>12399000000</v>
      </c>
      <c r="B1096" t="s">
        <v>21</v>
      </c>
    </row>
    <row r="1097" spans="1:2" x14ac:dyDescent="0.3">
      <c r="A1097" s="51">
        <v>4608563000</v>
      </c>
      <c r="B1097" t="s">
        <v>82</v>
      </c>
    </row>
    <row r="1098" spans="1:2" x14ac:dyDescent="0.3">
      <c r="A1098" s="51">
        <v>5312686000</v>
      </c>
      <c r="B1098" t="s">
        <v>82</v>
      </c>
    </row>
    <row r="1099" spans="1:2" x14ac:dyDescent="0.3">
      <c r="A1099" s="51">
        <v>5288933000</v>
      </c>
      <c r="B1099" t="s">
        <v>82</v>
      </c>
    </row>
    <row r="1100" spans="1:2" x14ac:dyDescent="0.3">
      <c r="A1100" s="51">
        <v>2787116000</v>
      </c>
      <c r="B1100" t="s">
        <v>82</v>
      </c>
    </row>
    <row r="1101" spans="1:2" x14ac:dyDescent="0.3">
      <c r="A1101" s="51">
        <v>7719600000</v>
      </c>
      <c r="B1101" t="s">
        <v>24</v>
      </c>
    </row>
    <row r="1102" spans="1:2" x14ac:dyDescent="0.3">
      <c r="A1102" s="51">
        <v>9429300000</v>
      </c>
      <c r="B1102" t="s">
        <v>24</v>
      </c>
    </row>
    <row r="1103" spans="1:2" x14ac:dyDescent="0.3">
      <c r="A1103" s="51">
        <v>5015000000</v>
      </c>
      <c r="B1103" t="s">
        <v>82</v>
      </c>
    </row>
    <row r="1104" spans="1:2" x14ac:dyDescent="0.3">
      <c r="A1104" s="51">
        <v>5115000000</v>
      </c>
      <c r="B1104" t="s">
        <v>82</v>
      </c>
    </row>
    <row r="1105" spans="1:2" x14ac:dyDescent="0.3">
      <c r="A1105" s="51">
        <v>3183000000</v>
      </c>
      <c r="B1105" t="s">
        <v>82</v>
      </c>
    </row>
    <row r="1106" spans="1:2" x14ac:dyDescent="0.3">
      <c r="A1106" s="51">
        <v>3491000000</v>
      </c>
      <c r="B1106" t="s">
        <v>82</v>
      </c>
    </row>
    <row r="1107" spans="1:2" x14ac:dyDescent="0.3">
      <c r="A1107" s="51">
        <v>3023000000</v>
      </c>
      <c r="B1107" t="s">
        <v>46</v>
      </c>
    </row>
    <row r="1108" spans="1:2" x14ac:dyDescent="0.3">
      <c r="A1108" s="51">
        <v>3100000000</v>
      </c>
      <c r="B1108" t="s">
        <v>46</v>
      </c>
    </row>
    <row r="1109" spans="1:2" x14ac:dyDescent="0.3">
      <c r="A1109" s="51">
        <v>3383000000</v>
      </c>
      <c r="B1109" t="s">
        <v>46</v>
      </c>
    </row>
    <row r="1110" spans="1:2" x14ac:dyDescent="0.3">
      <c r="A1110" s="51">
        <v>3292000000</v>
      </c>
      <c r="B1110" t="s">
        <v>46</v>
      </c>
    </row>
    <row r="1111" spans="1:2" x14ac:dyDescent="0.3">
      <c r="A1111" s="51">
        <v>14256000000</v>
      </c>
      <c r="B1111" t="s">
        <v>41</v>
      </c>
    </row>
    <row r="1112" spans="1:2" x14ac:dyDescent="0.3">
      <c r="A1112" s="51">
        <v>15136000000</v>
      </c>
      <c r="B1112" t="s">
        <v>41</v>
      </c>
    </row>
    <row r="1113" spans="1:2" x14ac:dyDescent="0.3">
      <c r="A1113" s="51">
        <v>17021000000</v>
      </c>
      <c r="B1113" t="s">
        <v>41</v>
      </c>
    </row>
    <row r="1114" spans="1:2" x14ac:dyDescent="0.3">
      <c r="A1114" s="51">
        <v>17486000000</v>
      </c>
      <c r="B1114" t="s">
        <v>41</v>
      </c>
    </row>
    <row r="1115" spans="1:2" x14ac:dyDescent="0.3">
      <c r="A1115" s="51">
        <v>9964000000</v>
      </c>
      <c r="B1115" t="s">
        <v>58</v>
      </c>
    </row>
    <row r="1116" spans="1:2" x14ac:dyDescent="0.3">
      <c r="A1116" s="51">
        <v>8414000000</v>
      </c>
      <c r="B1116" t="s">
        <v>58</v>
      </c>
    </row>
    <row r="1117" spans="1:2" x14ac:dyDescent="0.3">
      <c r="A1117" s="51">
        <v>7292000000</v>
      </c>
      <c r="B1117" t="s">
        <v>58</v>
      </c>
    </row>
    <row r="1118" spans="1:2" x14ac:dyDescent="0.3">
      <c r="A1118" s="51">
        <v>7729000000</v>
      </c>
      <c r="B1118" t="s">
        <v>58</v>
      </c>
    </row>
    <row r="1119" spans="1:2" x14ac:dyDescent="0.3">
      <c r="A1119" s="51">
        <v>4374562000</v>
      </c>
      <c r="B1119" t="s">
        <v>21</v>
      </c>
    </row>
    <row r="1120" spans="1:2" x14ac:dyDescent="0.3">
      <c r="A1120" s="51">
        <v>5504656000</v>
      </c>
      <c r="B1120" t="s">
        <v>21</v>
      </c>
    </row>
    <row r="1121" spans="1:2" x14ac:dyDescent="0.3">
      <c r="A1121" s="51">
        <v>6779511000</v>
      </c>
      <c r="B1121" t="s">
        <v>21</v>
      </c>
    </row>
    <row r="1122" spans="1:2" x14ac:dyDescent="0.3">
      <c r="A1122" s="51">
        <v>8830669000</v>
      </c>
      <c r="B1122" t="s">
        <v>21</v>
      </c>
    </row>
    <row r="1123" spans="1:2" x14ac:dyDescent="0.3">
      <c r="A1123" s="51">
        <v>1562000000</v>
      </c>
      <c r="B1123" t="s">
        <v>82</v>
      </c>
    </row>
    <row r="1124" spans="1:2" x14ac:dyDescent="0.3">
      <c r="A1124" s="51">
        <v>1857000000</v>
      </c>
      <c r="B1124" t="s">
        <v>82</v>
      </c>
    </row>
    <row r="1125" spans="1:2" x14ac:dyDescent="0.3">
      <c r="A1125" s="51">
        <v>2288000000</v>
      </c>
      <c r="B1125" t="s">
        <v>82</v>
      </c>
    </row>
    <row r="1126" spans="1:2" x14ac:dyDescent="0.3">
      <c r="A1126" s="51">
        <v>1557000000</v>
      </c>
      <c r="B1126" t="s">
        <v>82</v>
      </c>
    </row>
    <row r="1127" spans="1:2" x14ac:dyDescent="0.3">
      <c r="A1127" s="51">
        <v>25313000000</v>
      </c>
      <c r="B1127" t="s">
        <v>18</v>
      </c>
    </row>
    <row r="1128" spans="1:2" x14ac:dyDescent="0.3">
      <c r="A1128" s="51">
        <v>27799000000</v>
      </c>
      <c r="B1128" t="s">
        <v>18</v>
      </c>
    </row>
    <row r="1129" spans="1:2" x14ac:dyDescent="0.3">
      <c r="A1129" s="51">
        <v>30601000000</v>
      </c>
      <c r="B1129" t="s">
        <v>18</v>
      </c>
    </row>
    <row r="1130" spans="1:2" x14ac:dyDescent="0.3">
      <c r="A1130" s="51">
        <v>32376000000</v>
      </c>
      <c r="B1130" t="s">
        <v>18</v>
      </c>
    </row>
    <row r="1131" spans="1:2" x14ac:dyDescent="0.3">
      <c r="A1131" s="51">
        <v>5703000000</v>
      </c>
      <c r="B1131" t="s">
        <v>12</v>
      </c>
    </row>
    <row r="1132" spans="1:2" x14ac:dyDescent="0.3">
      <c r="A1132" s="51">
        <v>6288000000</v>
      </c>
      <c r="B1132" t="s">
        <v>12</v>
      </c>
    </row>
    <row r="1133" spans="1:2" x14ac:dyDescent="0.3">
      <c r="A1133" s="51">
        <v>6172000000</v>
      </c>
      <c r="B1133" t="s">
        <v>12</v>
      </c>
    </row>
    <row r="1134" spans="1:2" x14ac:dyDescent="0.3">
      <c r="A1134" s="51">
        <v>6309000000</v>
      </c>
      <c r="B1134" t="s">
        <v>12</v>
      </c>
    </row>
    <row r="1135" spans="1:2" x14ac:dyDescent="0.3">
      <c r="A1135" s="51">
        <v>17194000000</v>
      </c>
      <c r="B1135" t="s">
        <v>82</v>
      </c>
    </row>
    <row r="1136" spans="1:2" x14ac:dyDescent="0.3">
      <c r="A1136" s="51">
        <v>19221000000</v>
      </c>
      <c r="B1136" t="s">
        <v>82</v>
      </c>
    </row>
    <row r="1137" spans="1:2" x14ac:dyDescent="0.3">
      <c r="A1137" s="51">
        <v>21440000000</v>
      </c>
      <c r="B1137" t="s">
        <v>82</v>
      </c>
    </row>
    <row r="1138" spans="1:2" x14ac:dyDescent="0.3">
      <c r="A1138" s="51">
        <v>14757000000</v>
      </c>
      <c r="B1138" t="s">
        <v>82</v>
      </c>
    </row>
    <row r="1139" spans="1:2" x14ac:dyDescent="0.3">
      <c r="A1139" s="51">
        <v>11245000000</v>
      </c>
      <c r="B1139" t="s">
        <v>12</v>
      </c>
    </row>
    <row r="1140" spans="1:2" x14ac:dyDescent="0.3">
      <c r="A1140" s="51">
        <v>11624000000</v>
      </c>
      <c r="B1140" t="s">
        <v>12</v>
      </c>
    </row>
    <row r="1141" spans="1:2" x14ac:dyDescent="0.3">
      <c r="A1141" s="51">
        <v>10511000000</v>
      </c>
      <c r="B1141" t="s">
        <v>12</v>
      </c>
    </row>
    <row r="1142" spans="1:2" x14ac:dyDescent="0.3">
      <c r="A1142" s="51">
        <v>9888000000</v>
      </c>
      <c r="B1142" t="s">
        <v>12</v>
      </c>
    </row>
    <row r="1143" spans="1:2" x14ac:dyDescent="0.3">
      <c r="A1143" s="51">
        <v>6332400000</v>
      </c>
      <c r="B1143" t="s">
        <v>21</v>
      </c>
    </row>
    <row r="1144" spans="1:2" x14ac:dyDescent="0.3">
      <c r="A1144" s="51">
        <v>6325000000</v>
      </c>
      <c r="B1144" t="s">
        <v>21</v>
      </c>
    </row>
    <row r="1145" spans="1:2" x14ac:dyDescent="0.3">
      <c r="A1145" s="51">
        <v>6123000000</v>
      </c>
      <c r="B1145" t="s">
        <v>21</v>
      </c>
    </row>
    <row r="1146" spans="1:2" x14ac:dyDescent="0.3">
      <c r="A1146" s="51">
        <v>5546000000</v>
      </c>
      <c r="B1146" t="s">
        <v>21</v>
      </c>
    </row>
    <row r="1147" spans="1:2" x14ac:dyDescent="0.3">
      <c r="A1147" s="51">
        <v>19429273000</v>
      </c>
      <c r="B1147" t="s">
        <v>58</v>
      </c>
    </row>
    <row r="1148" spans="1:2" x14ac:dyDescent="0.3">
      <c r="A1148" s="51">
        <v>19052046000</v>
      </c>
      <c r="B1148" t="s">
        <v>58</v>
      </c>
    </row>
    <row r="1149" spans="1:2" x14ac:dyDescent="0.3">
      <c r="A1149" s="51">
        <v>21105141000</v>
      </c>
      <c r="B1149" t="s">
        <v>58</v>
      </c>
    </row>
    <row r="1150" spans="1:2" x14ac:dyDescent="0.3">
      <c r="A1150" s="51">
        <v>16439276000</v>
      </c>
      <c r="B1150" t="s">
        <v>58</v>
      </c>
    </row>
    <row r="1151" spans="1:2" x14ac:dyDescent="0.3">
      <c r="A1151" s="51">
        <v>4280159000</v>
      </c>
      <c r="B1151" t="s">
        <v>21</v>
      </c>
    </row>
    <row r="1152" spans="1:2" x14ac:dyDescent="0.3">
      <c r="A1152" s="51">
        <v>4130000000</v>
      </c>
      <c r="B1152" t="s">
        <v>21</v>
      </c>
    </row>
    <row r="1153" spans="1:2" x14ac:dyDescent="0.3">
      <c r="A1153" s="51">
        <v>4682000000</v>
      </c>
      <c r="B1153" t="s">
        <v>21</v>
      </c>
    </row>
    <row r="1154" spans="1:2" x14ac:dyDescent="0.3">
      <c r="A1154" s="51">
        <v>5010000000</v>
      </c>
      <c r="B1154" t="s">
        <v>21</v>
      </c>
    </row>
    <row r="1155" spans="1:2" x14ac:dyDescent="0.3">
      <c r="A1155" s="51">
        <v>5508500000</v>
      </c>
      <c r="B1155" t="s">
        <v>18</v>
      </c>
    </row>
    <row r="1156" spans="1:2" x14ac:dyDescent="0.3">
      <c r="A1156" s="51">
        <v>5607000000</v>
      </c>
      <c r="B1156" t="s">
        <v>18</v>
      </c>
    </row>
    <row r="1157" spans="1:2" x14ac:dyDescent="0.3">
      <c r="A1157" s="51">
        <v>5727000000</v>
      </c>
      <c r="B1157" t="s">
        <v>18</v>
      </c>
    </row>
    <row r="1158" spans="1:2" x14ac:dyDescent="0.3">
      <c r="A1158" s="51">
        <v>5915700000</v>
      </c>
      <c r="B1158" t="s">
        <v>18</v>
      </c>
    </row>
    <row r="1159" spans="1:2" x14ac:dyDescent="0.3">
      <c r="A1159" s="51">
        <v>484581000</v>
      </c>
      <c r="B1159" t="s">
        <v>51</v>
      </c>
    </row>
    <row r="1160" spans="1:2" x14ac:dyDescent="0.3">
      <c r="A1160" s="51">
        <v>780209000</v>
      </c>
      <c r="B1160" t="s">
        <v>51</v>
      </c>
    </row>
    <row r="1161" spans="1:2" x14ac:dyDescent="0.3">
      <c r="A1161" s="51">
        <v>933505000</v>
      </c>
      <c r="B1161" t="s">
        <v>51</v>
      </c>
    </row>
    <row r="1162" spans="1:2" x14ac:dyDescent="0.3">
      <c r="A1162" s="51">
        <v>1023285000</v>
      </c>
      <c r="B1162" t="s">
        <v>51</v>
      </c>
    </row>
    <row r="1163" spans="1:2" x14ac:dyDescent="0.3">
      <c r="A1163" s="51">
        <v>10184121000</v>
      </c>
      <c r="B1163" t="s">
        <v>82</v>
      </c>
    </row>
    <row r="1164" spans="1:2" x14ac:dyDescent="0.3">
      <c r="A1164" s="51">
        <v>11871879000</v>
      </c>
      <c r="B1164" t="s">
        <v>82</v>
      </c>
    </row>
    <row r="1165" spans="1:2" x14ac:dyDescent="0.3">
      <c r="A1165" s="51">
        <v>12195091000</v>
      </c>
      <c r="B1165" t="s">
        <v>82</v>
      </c>
    </row>
    <row r="1166" spans="1:2" x14ac:dyDescent="0.3">
      <c r="A1166" s="51">
        <v>7763206000</v>
      </c>
      <c r="B1166" t="s">
        <v>82</v>
      </c>
    </row>
    <row r="1167" spans="1:2" x14ac:dyDescent="0.3">
      <c r="A1167" s="51">
        <v>15317800000</v>
      </c>
      <c r="B1167" t="s">
        <v>18</v>
      </c>
    </row>
    <row r="1168" spans="1:2" x14ac:dyDescent="0.3">
      <c r="A1168" s="51">
        <v>15134400000</v>
      </c>
      <c r="B1168" t="s">
        <v>18</v>
      </c>
    </row>
    <row r="1169" spans="1:2" x14ac:dyDescent="0.3">
      <c r="A1169" s="51">
        <v>15416900000</v>
      </c>
      <c r="B1169" t="s">
        <v>18</v>
      </c>
    </row>
    <row r="1170" spans="1:2" x14ac:dyDescent="0.3">
      <c r="A1170" s="51">
        <v>6182184000</v>
      </c>
      <c r="B1170" t="s">
        <v>18</v>
      </c>
    </row>
    <row r="1171" spans="1:2" x14ac:dyDescent="0.3">
      <c r="A1171" s="51">
        <v>6649237000</v>
      </c>
      <c r="B1171" t="s">
        <v>18</v>
      </c>
    </row>
    <row r="1172" spans="1:2" x14ac:dyDescent="0.3">
      <c r="A1172" s="51">
        <v>7216081000</v>
      </c>
      <c r="B1172" t="s">
        <v>18</v>
      </c>
    </row>
    <row r="1173" spans="1:2" x14ac:dyDescent="0.3">
      <c r="A1173" s="51">
        <v>7966674000</v>
      </c>
      <c r="B1173" t="s">
        <v>18</v>
      </c>
    </row>
    <row r="1174" spans="1:2" x14ac:dyDescent="0.3">
      <c r="A1174" s="51">
        <v>20100000000</v>
      </c>
      <c r="B1174" t="s">
        <v>82</v>
      </c>
    </row>
    <row r="1175" spans="1:2" x14ac:dyDescent="0.3">
      <c r="A1175" s="51">
        <v>20170000000</v>
      </c>
      <c r="B1175" t="s">
        <v>82</v>
      </c>
    </row>
    <row r="1176" spans="1:2" x14ac:dyDescent="0.3">
      <c r="A1176" s="51">
        <v>19312000000</v>
      </c>
      <c r="B1176" t="s">
        <v>82</v>
      </c>
    </row>
    <row r="1177" spans="1:2" x14ac:dyDescent="0.3">
      <c r="A1177" s="51">
        <v>12480000000</v>
      </c>
      <c r="B1177" t="s">
        <v>82</v>
      </c>
    </row>
    <row r="1178" spans="1:2" x14ac:dyDescent="0.3">
      <c r="A1178" s="51">
        <v>1355300000</v>
      </c>
      <c r="B1178" t="s">
        <v>46</v>
      </c>
    </row>
    <row r="1179" spans="1:2" x14ac:dyDescent="0.3">
      <c r="A1179" s="51">
        <v>1346100000</v>
      </c>
      <c r="B1179" t="s">
        <v>46</v>
      </c>
    </row>
    <row r="1180" spans="1:2" x14ac:dyDescent="0.3">
      <c r="A1180" s="51">
        <v>1381400000</v>
      </c>
      <c r="B1180" t="s">
        <v>46</v>
      </c>
    </row>
    <row r="1181" spans="1:2" x14ac:dyDescent="0.3">
      <c r="A1181" s="51">
        <v>1421300000</v>
      </c>
      <c r="B1181" t="s">
        <v>46</v>
      </c>
    </row>
    <row r="1182" spans="1:2" x14ac:dyDescent="0.3">
      <c r="A1182" s="51">
        <v>3823713000</v>
      </c>
      <c r="B1182" t="s">
        <v>12</v>
      </c>
    </row>
    <row r="1183" spans="1:2" x14ac:dyDescent="0.3">
      <c r="A1183" s="51">
        <v>3791335000</v>
      </c>
      <c r="B1183" t="s">
        <v>12</v>
      </c>
    </row>
    <row r="1184" spans="1:2" x14ac:dyDescent="0.3">
      <c r="A1184" s="51">
        <v>3821504000</v>
      </c>
      <c r="B1184" t="s">
        <v>12</v>
      </c>
    </row>
    <row r="1185" spans="1:2" x14ac:dyDescent="0.3">
      <c r="A1185" s="51">
        <v>3578060000</v>
      </c>
      <c r="B1185" t="s">
        <v>12</v>
      </c>
    </row>
    <row r="1186" spans="1:2" x14ac:dyDescent="0.3">
      <c r="A1186" s="51">
        <v>16596800000</v>
      </c>
      <c r="B1186" t="s">
        <v>12</v>
      </c>
    </row>
    <row r="1187" spans="1:2" x14ac:dyDescent="0.3">
      <c r="A1187" s="51">
        <v>16661000000</v>
      </c>
      <c r="B1187" t="s">
        <v>12</v>
      </c>
    </row>
    <row r="1188" spans="1:2" x14ac:dyDescent="0.3">
      <c r="A1188" s="51">
        <v>18534400000</v>
      </c>
      <c r="B1188" t="s">
        <v>12</v>
      </c>
    </row>
    <row r="1189" spans="1:2" x14ac:dyDescent="0.3">
      <c r="A1189" s="51">
        <v>18671300000</v>
      </c>
      <c r="B1189" t="s">
        <v>12</v>
      </c>
    </row>
    <row r="1190" spans="1:2" x14ac:dyDescent="0.3">
      <c r="A1190" s="51">
        <v>15598000000</v>
      </c>
      <c r="B1190" t="s">
        <v>41</v>
      </c>
    </row>
    <row r="1191" spans="1:2" x14ac:dyDescent="0.3">
      <c r="A1191" s="51">
        <v>17090000000</v>
      </c>
      <c r="B1191" t="s">
        <v>41</v>
      </c>
    </row>
    <row r="1192" spans="1:2" x14ac:dyDescent="0.3">
      <c r="A1192" s="51">
        <v>16833000000</v>
      </c>
      <c r="B1192" t="s">
        <v>41</v>
      </c>
    </row>
    <row r="1193" spans="1:2" x14ac:dyDescent="0.3">
      <c r="A1193" s="51">
        <v>17666000000</v>
      </c>
      <c r="B1193" t="s">
        <v>41</v>
      </c>
    </row>
    <row r="1194" spans="1:2" x14ac:dyDescent="0.3">
      <c r="A1194" s="51">
        <v>5260956000</v>
      </c>
      <c r="B1194" t="s">
        <v>18</v>
      </c>
    </row>
    <row r="1195" spans="1:2" x14ac:dyDescent="0.3">
      <c r="A1195" s="51">
        <v>6793306000</v>
      </c>
      <c r="B1195" t="s">
        <v>18</v>
      </c>
    </row>
    <row r="1196" spans="1:2" x14ac:dyDescent="0.3">
      <c r="A1196" s="51">
        <v>8441971000</v>
      </c>
      <c r="B1196" t="s">
        <v>18</v>
      </c>
    </row>
    <row r="1197" spans="1:2" x14ac:dyDescent="0.3">
      <c r="A1197" s="51">
        <v>9223987000</v>
      </c>
      <c r="B1197" t="s">
        <v>18</v>
      </c>
    </row>
    <row r="1198" spans="1:2" x14ac:dyDescent="0.3">
      <c r="A1198" s="51">
        <v>3637212000</v>
      </c>
      <c r="B1198" t="s">
        <v>24</v>
      </c>
    </row>
    <row r="1199" spans="1:2" x14ac:dyDescent="0.3">
      <c r="A1199" s="51">
        <v>3585141000</v>
      </c>
      <c r="B1199" t="s">
        <v>24</v>
      </c>
    </row>
    <row r="1200" spans="1:2" x14ac:dyDescent="0.3">
      <c r="A1200" s="51">
        <v>3910865000</v>
      </c>
      <c r="B1200" t="s">
        <v>24</v>
      </c>
    </row>
    <row r="1201" spans="1:2" x14ac:dyDescent="0.3">
      <c r="A1201" s="51">
        <v>5386703000</v>
      </c>
      <c r="B1201" t="s">
        <v>24</v>
      </c>
    </row>
    <row r="1202" spans="1:2" x14ac:dyDescent="0.3">
      <c r="A1202" s="51">
        <v>9781000000</v>
      </c>
      <c r="B1202" t="s">
        <v>41</v>
      </c>
    </row>
    <row r="1203" spans="1:2" x14ac:dyDescent="0.3">
      <c r="A1203" s="51">
        <v>9968000000</v>
      </c>
      <c r="B1203" t="s">
        <v>41</v>
      </c>
    </row>
    <row r="1204" spans="1:2" x14ac:dyDescent="0.3">
      <c r="A1204" s="51">
        <v>10886000000</v>
      </c>
      <c r="B1204" t="s">
        <v>41</v>
      </c>
    </row>
    <row r="1205" spans="1:2" x14ac:dyDescent="0.3">
      <c r="A1205" s="51">
        <v>10415000000</v>
      </c>
      <c r="B1205" t="s">
        <v>41</v>
      </c>
    </row>
    <row r="1206" spans="1:2" x14ac:dyDescent="0.3">
      <c r="A1206" s="51">
        <v>66415000000</v>
      </c>
      <c r="B1206" t="s">
        <v>35</v>
      </c>
    </row>
    <row r="1207" spans="1:2" x14ac:dyDescent="0.3">
      <c r="A1207" s="51">
        <v>66683000000</v>
      </c>
      <c r="B1207" t="s">
        <v>35</v>
      </c>
    </row>
    <row r="1208" spans="1:2" x14ac:dyDescent="0.3">
      <c r="A1208" s="51">
        <v>63056000000</v>
      </c>
      <c r="B1208" t="s">
        <v>35</v>
      </c>
    </row>
    <row r="1209" spans="1:2" x14ac:dyDescent="0.3">
      <c r="A1209" s="51">
        <v>62799000000</v>
      </c>
      <c r="B1209" t="s">
        <v>35</v>
      </c>
    </row>
    <row r="1210" spans="1:2" x14ac:dyDescent="0.3">
      <c r="A1210" s="51">
        <v>54657000000</v>
      </c>
      <c r="B1210" t="s">
        <v>24</v>
      </c>
    </row>
    <row r="1211" spans="1:2" x14ac:dyDescent="0.3">
      <c r="A1211" s="51">
        <v>51584000000</v>
      </c>
      <c r="B1211" t="s">
        <v>24</v>
      </c>
    </row>
    <row r="1212" spans="1:2" x14ac:dyDescent="0.3">
      <c r="A1212" s="51">
        <v>49605000000</v>
      </c>
      <c r="B1212" t="s">
        <v>24</v>
      </c>
    </row>
    <row r="1213" spans="1:2" x14ac:dyDescent="0.3">
      <c r="A1213" s="51">
        <v>48851000000</v>
      </c>
      <c r="B1213" t="s">
        <v>24</v>
      </c>
    </row>
    <row r="1214" spans="1:2" x14ac:dyDescent="0.3">
      <c r="A1214" s="51">
        <v>9289500000</v>
      </c>
      <c r="B1214" t="s">
        <v>46</v>
      </c>
    </row>
    <row r="1215" spans="1:2" x14ac:dyDescent="0.3">
      <c r="A1215" s="51">
        <v>10477600000</v>
      </c>
      <c r="B1215" t="s">
        <v>46</v>
      </c>
    </row>
    <row r="1216" spans="1:2" x14ac:dyDescent="0.3">
      <c r="A1216" s="51">
        <v>11964400000</v>
      </c>
      <c r="B1216" t="s">
        <v>46</v>
      </c>
    </row>
    <row r="1217" spans="1:2" x14ac:dyDescent="0.3">
      <c r="A1217" s="51">
        <v>12394100000</v>
      </c>
      <c r="B1217" t="s">
        <v>46</v>
      </c>
    </row>
    <row r="1218" spans="1:2" x14ac:dyDescent="0.3">
      <c r="A1218" s="51">
        <v>2104745000</v>
      </c>
      <c r="B1218" t="s">
        <v>35</v>
      </c>
    </row>
    <row r="1219" spans="1:2" x14ac:dyDescent="0.3">
      <c r="A1219" s="51">
        <v>2819557000</v>
      </c>
      <c r="B1219" t="s">
        <v>35</v>
      </c>
    </row>
    <row r="1220" spans="1:2" x14ac:dyDescent="0.3">
      <c r="A1220" s="51">
        <v>4103728000</v>
      </c>
      <c r="B1220" t="s">
        <v>35</v>
      </c>
    </row>
    <row r="1221" spans="1:2" x14ac:dyDescent="0.3">
      <c r="A1221" s="51">
        <v>4860427000</v>
      </c>
      <c r="B1221" t="s">
        <v>35</v>
      </c>
    </row>
    <row r="1222" spans="1:2" x14ac:dyDescent="0.3">
      <c r="A1222" s="51">
        <v>17083900000</v>
      </c>
      <c r="B1222" t="s">
        <v>46</v>
      </c>
    </row>
    <row r="1223" spans="1:2" x14ac:dyDescent="0.3">
      <c r="A1223" s="51">
        <v>18170900000</v>
      </c>
      <c r="B1223" t="s">
        <v>46</v>
      </c>
    </row>
    <row r="1224" spans="1:2" x14ac:dyDescent="0.3">
      <c r="A1224" s="51">
        <v>19391400000</v>
      </c>
      <c r="B1224" t="s">
        <v>46</v>
      </c>
    </row>
    <row r="1225" spans="1:2" x14ac:dyDescent="0.3">
      <c r="A1225" s="51">
        <v>20853800000</v>
      </c>
      <c r="B1225" t="s">
        <v>46</v>
      </c>
    </row>
    <row r="1226" spans="1:2" x14ac:dyDescent="0.3">
      <c r="A1226" s="51">
        <v>13015704000</v>
      </c>
      <c r="B1226" t="s">
        <v>12</v>
      </c>
    </row>
    <row r="1227" spans="1:2" x14ac:dyDescent="0.3">
      <c r="A1227" s="51">
        <v>13215971000</v>
      </c>
      <c r="B1227" t="s">
        <v>12</v>
      </c>
    </row>
    <row r="1228" spans="1:2" x14ac:dyDescent="0.3">
      <c r="A1228" s="51">
        <v>12711744000</v>
      </c>
      <c r="B1228" t="s">
        <v>12</v>
      </c>
    </row>
    <row r="1229" spans="1:2" x14ac:dyDescent="0.3">
      <c r="A1229" s="51">
        <v>11360753000</v>
      </c>
      <c r="B1229" t="s">
        <v>12</v>
      </c>
    </row>
    <row r="1230" spans="1:2" x14ac:dyDescent="0.3">
      <c r="A1230" s="51">
        <v>5679595000</v>
      </c>
      <c r="B1230" t="s">
        <v>18</v>
      </c>
    </row>
    <row r="1231" spans="1:2" x14ac:dyDescent="0.3">
      <c r="A1231" s="51">
        <v>5822363000</v>
      </c>
      <c r="B1231" t="s">
        <v>18</v>
      </c>
    </row>
    <row r="1232" spans="1:2" x14ac:dyDescent="0.3">
      <c r="A1232" s="51">
        <v>5981964000</v>
      </c>
      <c r="B1232" t="s">
        <v>18</v>
      </c>
    </row>
    <row r="1233" spans="1:2" x14ac:dyDescent="0.3">
      <c r="A1233" s="51">
        <v>7668476000</v>
      </c>
      <c r="B1233" t="s">
        <v>18</v>
      </c>
    </row>
    <row r="1234" spans="1:2" x14ac:dyDescent="0.3">
      <c r="A1234" s="51">
        <v>2105188000</v>
      </c>
      <c r="B1234" t="s">
        <v>24</v>
      </c>
    </row>
    <row r="1235" spans="1:2" x14ac:dyDescent="0.3">
      <c r="A1235" s="51">
        <v>2157586000</v>
      </c>
      <c r="B1235" t="s">
        <v>24</v>
      </c>
    </row>
    <row r="1236" spans="1:2" x14ac:dyDescent="0.3">
      <c r="A1236" s="51">
        <v>2237219000</v>
      </c>
      <c r="B1236" t="s">
        <v>24</v>
      </c>
    </row>
    <row r="1237" spans="1:2" x14ac:dyDescent="0.3">
      <c r="A1237" s="51">
        <v>2262359000</v>
      </c>
      <c r="B1237" t="s">
        <v>24</v>
      </c>
    </row>
    <row r="1238" spans="1:2" x14ac:dyDescent="0.3">
      <c r="A1238" s="51">
        <v>80029000000</v>
      </c>
      <c r="B1238" t="s">
        <v>35</v>
      </c>
    </row>
    <row r="1239" spans="1:2" x14ac:dyDescent="0.3">
      <c r="A1239" s="51">
        <v>80106000000</v>
      </c>
      <c r="B1239" t="s">
        <v>35</v>
      </c>
    </row>
    <row r="1240" spans="1:2" x14ac:dyDescent="0.3">
      <c r="A1240" s="51">
        <v>73908000000</v>
      </c>
      <c r="B1240" t="s">
        <v>35</v>
      </c>
    </row>
    <row r="1241" spans="1:2" x14ac:dyDescent="0.3">
      <c r="A1241" s="51">
        <v>74953000000</v>
      </c>
      <c r="B1241" t="s">
        <v>35</v>
      </c>
    </row>
    <row r="1242" spans="1:2" x14ac:dyDescent="0.3">
      <c r="A1242" s="51">
        <v>16606000000</v>
      </c>
      <c r="B1242" t="s">
        <v>46</v>
      </c>
    </row>
    <row r="1243" spans="1:2" x14ac:dyDescent="0.3">
      <c r="A1243" s="51">
        <v>16872000000</v>
      </c>
      <c r="B1243" t="s">
        <v>46</v>
      </c>
    </row>
    <row r="1244" spans="1:2" x14ac:dyDescent="0.3">
      <c r="A1244" s="51">
        <v>16281000000</v>
      </c>
      <c r="B1244" t="s">
        <v>46</v>
      </c>
    </row>
    <row r="1245" spans="1:2" x14ac:dyDescent="0.3">
      <c r="A1245" s="51">
        <v>16270000000</v>
      </c>
      <c r="B1245" t="s">
        <v>46</v>
      </c>
    </row>
    <row r="1246" spans="1:2" x14ac:dyDescent="0.3">
      <c r="A1246" s="51">
        <v>4306800000</v>
      </c>
      <c r="B1246" t="s">
        <v>12</v>
      </c>
    </row>
    <row r="1247" spans="1:2" x14ac:dyDescent="0.3">
      <c r="A1247" s="51">
        <v>6999700000</v>
      </c>
      <c r="B1247" t="s">
        <v>12</v>
      </c>
    </row>
    <row r="1248" spans="1:2" x14ac:dyDescent="0.3">
      <c r="A1248" s="51">
        <v>7039000000</v>
      </c>
      <c r="B1248" t="s">
        <v>12</v>
      </c>
    </row>
    <row r="1249" spans="1:2" x14ac:dyDescent="0.3">
      <c r="A1249" s="51">
        <v>6449000000</v>
      </c>
      <c r="B1249" t="s">
        <v>12</v>
      </c>
    </row>
    <row r="1250" spans="1:2" x14ac:dyDescent="0.3">
      <c r="A1250" s="51">
        <v>3301804000</v>
      </c>
      <c r="B1250" t="s">
        <v>41</v>
      </c>
    </row>
    <row r="1251" spans="1:2" x14ac:dyDescent="0.3">
      <c r="A1251" s="51">
        <v>3454628000</v>
      </c>
      <c r="B1251" t="s">
        <v>41</v>
      </c>
    </row>
    <row r="1252" spans="1:2" x14ac:dyDescent="0.3">
      <c r="A1252" s="51">
        <v>3491632000</v>
      </c>
      <c r="B1252" t="s">
        <v>41</v>
      </c>
    </row>
    <row r="1253" spans="1:2" x14ac:dyDescent="0.3">
      <c r="A1253" s="51">
        <v>3495443000</v>
      </c>
      <c r="B1253" t="s">
        <v>41</v>
      </c>
    </row>
    <row r="1254" spans="1:2" x14ac:dyDescent="0.3">
      <c r="A1254" s="51">
        <v>14265000000</v>
      </c>
      <c r="B1254" t="s">
        <v>58</v>
      </c>
    </row>
    <row r="1255" spans="1:2" x14ac:dyDescent="0.3">
      <c r="A1255" s="51">
        <v>14791000000</v>
      </c>
      <c r="B1255" t="s">
        <v>58</v>
      </c>
    </row>
    <row r="1256" spans="1:2" x14ac:dyDescent="0.3">
      <c r="A1256" s="51">
        <v>14766000000</v>
      </c>
      <c r="B1256" t="s">
        <v>58</v>
      </c>
    </row>
    <row r="1257" spans="1:2" x14ac:dyDescent="0.3">
      <c r="A1257" s="51">
        <v>14751000000</v>
      </c>
      <c r="B1257" t="s">
        <v>58</v>
      </c>
    </row>
    <row r="1258" spans="1:2" x14ac:dyDescent="0.3">
      <c r="A1258" s="51">
        <v>12132000000</v>
      </c>
      <c r="B1258" t="s">
        <v>41</v>
      </c>
    </row>
    <row r="1259" spans="1:2" x14ac:dyDescent="0.3">
      <c r="A1259" s="51">
        <v>7263000000</v>
      </c>
      <c r="B1259" t="s">
        <v>41</v>
      </c>
    </row>
    <row r="1260" spans="1:2" x14ac:dyDescent="0.3">
      <c r="A1260" s="51">
        <v>7852000000</v>
      </c>
      <c r="B1260" t="s">
        <v>41</v>
      </c>
    </row>
    <row r="1261" spans="1:2" x14ac:dyDescent="0.3">
      <c r="A1261" s="51">
        <v>7669000000</v>
      </c>
      <c r="B1261" t="s">
        <v>41</v>
      </c>
    </row>
    <row r="1262" spans="1:2" x14ac:dyDescent="0.3">
      <c r="A1262" s="51">
        <v>84847000000</v>
      </c>
      <c r="B1262" t="s">
        <v>46</v>
      </c>
    </row>
    <row r="1263" spans="1:2" x14ac:dyDescent="0.3">
      <c r="A1263" s="51">
        <v>41461000000</v>
      </c>
      <c r="B1263" t="s">
        <v>46</v>
      </c>
    </row>
    <row r="1264" spans="1:2" x14ac:dyDescent="0.3">
      <c r="A1264" s="51">
        <v>54105000000</v>
      </c>
      <c r="B1264" t="s">
        <v>46</v>
      </c>
    </row>
    <row r="1265" spans="1:2" x14ac:dyDescent="0.3">
      <c r="A1265" s="51">
        <v>57119000000</v>
      </c>
      <c r="B1265" t="s">
        <v>46</v>
      </c>
    </row>
    <row r="1266" spans="1:2" x14ac:dyDescent="0.3">
      <c r="A1266" s="51">
        <v>179290000000</v>
      </c>
      <c r="B1266" t="s">
        <v>82</v>
      </c>
    </row>
    <row r="1267" spans="1:2" x14ac:dyDescent="0.3">
      <c r="A1267" s="51">
        <v>171596000000</v>
      </c>
      <c r="B1267" t="s">
        <v>82</v>
      </c>
    </row>
    <row r="1268" spans="1:2" x14ac:dyDescent="0.3">
      <c r="A1268" s="51">
        <v>161212000000</v>
      </c>
      <c r="B1268" t="s">
        <v>82</v>
      </c>
    </row>
    <row r="1269" spans="1:2" x14ac:dyDescent="0.3">
      <c r="A1269" s="51">
        <v>98975000000</v>
      </c>
      <c r="B1269" t="s">
        <v>82</v>
      </c>
    </row>
    <row r="1270" spans="1:2" x14ac:dyDescent="0.3">
      <c r="A1270" s="51">
        <v>6043000000</v>
      </c>
      <c r="B1270" t="s">
        <v>18</v>
      </c>
    </row>
    <row r="1271" spans="1:2" x14ac:dyDescent="0.3">
      <c r="A1271" s="51">
        <v>8186400000</v>
      </c>
      <c r="B1271" t="s">
        <v>18</v>
      </c>
    </row>
    <row r="1272" spans="1:2" x14ac:dyDescent="0.3">
      <c r="A1272" s="51">
        <v>8241200000</v>
      </c>
      <c r="B1272" t="s">
        <v>18</v>
      </c>
    </row>
    <row r="1273" spans="1:2" x14ac:dyDescent="0.3">
      <c r="A1273" s="51">
        <v>8020300000</v>
      </c>
      <c r="B1273" t="s">
        <v>18</v>
      </c>
    </row>
    <row r="1274" spans="1:2" x14ac:dyDescent="0.3">
      <c r="A1274" s="51">
        <v>5920269000</v>
      </c>
      <c r="B1274" t="s">
        <v>12</v>
      </c>
    </row>
    <row r="1275" spans="1:2" x14ac:dyDescent="0.3">
      <c r="A1275" s="51">
        <v>6411577000</v>
      </c>
      <c r="B1275" t="s">
        <v>12</v>
      </c>
    </row>
    <row r="1276" spans="1:2" x14ac:dyDescent="0.3">
      <c r="A1276" s="51">
        <v>7747229000</v>
      </c>
      <c r="B1276" t="s">
        <v>12</v>
      </c>
    </row>
    <row r="1277" spans="1:2" x14ac:dyDescent="0.3">
      <c r="A1277" s="51">
        <v>7572436000</v>
      </c>
      <c r="B1277" t="s">
        <v>12</v>
      </c>
    </row>
    <row r="1278" spans="1:2" x14ac:dyDescent="0.3">
      <c r="A1278" s="51">
        <v>11224000000</v>
      </c>
      <c r="B1278" t="s">
        <v>58</v>
      </c>
    </row>
    <row r="1279" spans="1:2" x14ac:dyDescent="0.3">
      <c r="A1279" s="51">
        <v>11925000000</v>
      </c>
      <c r="B1279" t="s">
        <v>58</v>
      </c>
    </row>
    <row r="1280" spans="1:2" x14ac:dyDescent="0.3">
      <c r="A1280" s="51">
        <v>12273000000</v>
      </c>
      <c r="B1280" t="s">
        <v>58</v>
      </c>
    </row>
    <row r="1281" spans="1:2" x14ac:dyDescent="0.3">
      <c r="A1281" s="51">
        <v>10776000000</v>
      </c>
      <c r="B1281" t="s">
        <v>58</v>
      </c>
    </row>
    <row r="1282" spans="1:2" x14ac:dyDescent="0.3">
      <c r="A1282" s="51">
        <v>24866000000</v>
      </c>
      <c r="B1282" t="s">
        <v>21</v>
      </c>
    </row>
    <row r="1283" spans="1:2" x14ac:dyDescent="0.3">
      <c r="A1283" s="51">
        <v>26487000000</v>
      </c>
      <c r="B1283" t="s">
        <v>21</v>
      </c>
    </row>
    <row r="1284" spans="1:2" x14ac:dyDescent="0.3">
      <c r="A1284" s="51">
        <v>25281000000</v>
      </c>
      <c r="B1284" t="s">
        <v>21</v>
      </c>
    </row>
    <row r="1285" spans="1:2" x14ac:dyDescent="0.3">
      <c r="A1285" s="51">
        <v>23554000000</v>
      </c>
      <c r="B1285" t="s">
        <v>21</v>
      </c>
    </row>
    <row r="1286" spans="1:2" x14ac:dyDescent="0.3">
      <c r="A1286" s="51">
        <v>1148231000</v>
      </c>
      <c r="B1286" t="s">
        <v>21</v>
      </c>
    </row>
    <row r="1287" spans="1:2" x14ac:dyDescent="0.3">
      <c r="A1287" s="51">
        <v>1710966000</v>
      </c>
      <c r="B1287" t="s">
        <v>21</v>
      </c>
    </row>
    <row r="1288" spans="1:2" x14ac:dyDescent="0.3">
      <c r="A1288" s="51">
        <v>2610726000</v>
      </c>
      <c r="B1288" t="s">
        <v>21</v>
      </c>
    </row>
    <row r="1289" spans="1:2" x14ac:dyDescent="0.3">
      <c r="A1289" s="51">
        <v>6419285000</v>
      </c>
      <c r="B1289" t="s">
        <v>12</v>
      </c>
    </row>
    <row r="1290" spans="1:2" x14ac:dyDescent="0.3">
      <c r="A1290" s="51">
        <v>6638774000</v>
      </c>
      <c r="B1290" t="s">
        <v>12</v>
      </c>
    </row>
    <row r="1291" spans="1:2" x14ac:dyDescent="0.3">
      <c r="A1291" s="51">
        <v>6571893000</v>
      </c>
      <c r="B1291" t="s">
        <v>12</v>
      </c>
    </row>
    <row r="1292" spans="1:2" x14ac:dyDescent="0.3">
      <c r="A1292" s="51">
        <v>6786984000</v>
      </c>
      <c r="B1292" t="s">
        <v>12</v>
      </c>
    </row>
    <row r="1293" spans="1:2" x14ac:dyDescent="0.3">
      <c r="A1293" s="51">
        <v>7688024000</v>
      </c>
      <c r="B1293" t="s">
        <v>18</v>
      </c>
    </row>
    <row r="1294" spans="1:2" x14ac:dyDescent="0.3">
      <c r="A1294" s="51">
        <v>7959894000</v>
      </c>
      <c r="B1294" t="s">
        <v>18</v>
      </c>
    </row>
    <row r="1295" spans="1:2" x14ac:dyDescent="0.3">
      <c r="A1295" s="51">
        <v>8073855000</v>
      </c>
      <c r="B1295" t="s">
        <v>18</v>
      </c>
    </row>
    <row r="1296" spans="1:2" x14ac:dyDescent="0.3">
      <c r="A1296" s="51">
        <v>8299074000</v>
      </c>
      <c r="B1296" t="s">
        <v>18</v>
      </c>
    </row>
    <row r="1297" spans="1:2" x14ac:dyDescent="0.3">
      <c r="A1297" s="51">
        <v>2104745000</v>
      </c>
      <c r="B1297" t="s">
        <v>24</v>
      </c>
    </row>
    <row r="1298" spans="1:2" x14ac:dyDescent="0.3">
      <c r="A1298" s="51">
        <v>2819557000</v>
      </c>
      <c r="B1298" t="s">
        <v>24</v>
      </c>
    </row>
    <row r="1299" spans="1:2" x14ac:dyDescent="0.3">
      <c r="A1299" s="51">
        <v>4103728000</v>
      </c>
      <c r="B1299" t="s">
        <v>24</v>
      </c>
    </row>
    <row r="1300" spans="1:2" x14ac:dyDescent="0.3">
      <c r="A1300" s="51">
        <v>4860427000</v>
      </c>
      <c r="B1300" t="s">
        <v>24</v>
      </c>
    </row>
    <row r="1301" spans="1:2" x14ac:dyDescent="0.3">
      <c r="A1301" s="51">
        <v>4245895000</v>
      </c>
      <c r="B1301" t="s">
        <v>12</v>
      </c>
    </row>
    <row r="1302" spans="1:2" x14ac:dyDescent="0.3">
      <c r="A1302" s="51">
        <v>4695014000</v>
      </c>
      <c r="B1302" t="s">
        <v>12</v>
      </c>
    </row>
    <row r="1303" spans="1:2" x14ac:dyDescent="0.3">
      <c r="A1303" s="51">
        <v>5094933000</v>
      </c>
      <c r="B1303" t="s">
        <v>12</v>
      </c>
    </row>
    <row r="1304" spans="1:2" x14ac:dyDescent="0.3">
      <c r="A1304" s="51">
        <v>5250399000</v>
      </c>
      <c r="B1304" t="s">
        <v>12</v>
      </c>
    </row>
    <row r="1305" spans="1:2" x14ac:dyDescent="0.3">
      <c r="A1305" s="51">
        <v>1328817000</v>
      </c>
      <c r="B1305" t="s">
        <v>21</v>
      </c>
    </row>
    <row r="1306" spans="1:2" x14ac:dyDescent="0.3">
      <c r="A1306" s="51">
        <v>1534615000</v>
      </c>
      <c r="B1306" t="s">
        <v>21</v>
      </c>
    </row>
    <row r="1307" spans="1:2" x14ac:dyDescent="0.3">
      <c r="A1307" s="51">
        <v>1789489000</v>
      </c>
      <c r="B1307" t="s">
        <v>21</v>
      </c>
    </row>
    <row r="1308" spans="1:2" x14ac:dyDescent="0.3">
      <c r="A1308" s="51">
        <v>2052230000</v>
      </c>
      <c r="B1308" t="s">
        <v>21</v>
      </c>
    </row>
    <row r="1309" spans="1:2" x14ac:dyDescent="0.3">
      <c r="A1309" s="51">
        <v>6945000000</v>
      </c>
      <c r="B1309" t="s">
        <v>18</v>
      </c>
    </row>
    <row r="1310" spans="1:2" x14ac:dyDescent="0.3">
      <c r="A1310" s="51">
        <v>7450000000</v>
      </c>
      <c r="B1310" t="s">
        <v>18</v>
      </c>
    </row>
    <row r="1311" spans="1:2" x14ac:dyDescent="0.3">
      <c r="A1311" s="51">
        <v>7620000000</v>
      </c>
      <c r="B1311" t="s">
        <v>18</v>
      </c>
    </row>
    <row r="1312" spans="1:2" x14ac:dyDescent="0.3">
      <c r="A1312" s="51">
        <v>7405000000</v>
      </c>
      <c r="B1312" t="s">
        <v>18</v>
      </c>
    </row>
    <row r="1313" spans="1:2" x14ac:dyDescent="0.3">
      <c r="A1313" s="51">
        <v>6351900000</v>
      </c>
      <c r="B1313" t="s">
        <v>12</v>
      </c>
    </row>
    <row r="1314" spans="1:2" x14ac:dyDescent="0.3">
      <c r="A1314" s="51">
        <v>6623500000</v>
      </c>
      <c r="B1314" t="s">
        <v>12</v>
      </c>
    </row>
    <row r="1315" spans="1:2" x14ac:dyDescent="0.3">
      <c r="A1315" s="51">
        <v>6307900000</v>
      </c>
      <c r="B1315" t="s">
        <v>12</v>
      </c>
    </row>
    <row r="1316" spans="1:2" x14ac:dyDescent="0.3">
      <c r="A1316" s="51">
        <v>5879500000</v>
      </c>
      <c r="B1316" t="s">
        <v>12</v>
      </c>
    </row>
    <row r="1317" spans="1:2" x14ac:dyDescent="0.3">
      <c r="A1317" s="51">
        <v>2993489000</v>
      </c>
      <c r="B1317" t="s">
        <v>12</v>
      </c>
    </row>
    <row r="1318" spans="1:2" x14ac:dyDescent="0.3">
      <c r="A1318" s="51">
        <v>3238128000</v>
      </c>
      <c r="B1318" t="s">
        <v>12</v>
      </c>
    </row>
    <row r="1319" spans="1:2" x14ac:dyDescent="0.3">
      <c r="A1319" s="51">
        <v>3549494000</v>
      </c>
      <c r="B1319" t="s">
        <v>12</v>
      </c>
    </row>
    <row r="1320" spans="1:2" x14ac:dyDescent="0.3">
      <c r="A1320" s="51">
        <v>3582395000</v>
      </c>
      <c r="B1320" t="s">
        <v>12</v>
      </c>
    </row>
    <row r="1321" spans="1:2" x14ac:dyDescent="0.3">
      <c r="A1321" s="51">
        <v>9721065000</v>
      </c>
      <c r="B1321" t="s">
        <v>18</v>
      </c>
    </row>
    <row r="1322" spans="1:2" x14ac:dyDescent="0.3">
      <c r="A1322" s="51">
        <v>10230353000</v>
      </c>
      <c r="B1322" t="s">
        <v>18</v>
      </c>
    </row>
    <row r="1323" spans="1:2" x14ac:dyDescent="0.3">
      <c r="A1323" s="51">
        <v>11041677000</v>
      </c>
      <c r="B1323" t="s">
        <v>18</v>
      </c>
    </row>
    <row r="1324" spans="1:2" x14ac:dyDescent="0.3">
      <c r="A1324" s="51">
        <v>11939999000</v>
      </c>
      <c r="B1324" t="s">
        <v>18</v>
      </c>
    </row>
    <row r="1325" spans="1:2" x14ac:dyDescent="0.3">
      <c r="A1325" s="51">
        <v>1367135000</v>
      </c>
      <c r="B1325" t="s">
        <v>82</v>
      </c>
    </row>
    <row r="1326" spans="1:2" x14ac:dyDescent="0.3">
      <c r="A1326" s="51">
        <v>1832253000</v>
      </c>
      <c r="B1326" t="s">
        <v>82</v>
      </c>
    </row>
    <row r="1327" spans="1:2" x14ac:dyDescent="0.3">
      <c r="A1327" s="51">
        <v>2042537000</v>
      </c>
      <c r="B1327" t="s">
        <v>82</v>
      </c>
    </row>
    <row r="1328" spans="1:2" x14ac:dyDescent="0.3">
      <c r="A1328" s="51">
        <v>1181704000</v>
      </c>
      <c r="B1328" t="s">
        <v>82</v>
      </c>
    </row>
    <row r="1329" spans="1:2" x14ac:dyDescent="0.3">
      <c r="A1329" s="51">
        <v>8417200000</v>
      </c>
      <c r="B1329" t="s">
        <v>12</v>
      </c>
    </row>
    <row r="1330" spans="1:2" x14ac:dyDescent="0.3">
      <c r="A1330" s="51">
        <v>8803300000</v>
      </c>
      <c r="B1330" t="s">
        <v>12</v>
      </c>
    </row>
    <row r="1331" spans="1:2" x14ac:dyDescent="0.3">
      <c r="A1331" s="51">
        <v>9115000000</v>
      </c>
      <c r="B1331" t="s">
        <v>12</v>
      </c>
    </row>
    <row r="1332" spans="1:2" x14ac:dyDescent="0.3">
      <c r="A1332" s="51">
        <v>9387700000</v>
      </c>
      <c r="B1332" t="s">
        <v>12</v>
      </c>
    </row>
    <row r="1333" spans="1:2" x14ac:dyDescent="0.3">
      <c r="A1333" s="51">
        <v>14866800000</v>
      </c>
      <c r="B1333" t="s">
        <v>18</v>
      </c>
    </row>
    <row r="1334" spans="1:2" x14ac:dyDescent="0.3">
      <c r="A1334" s="51">
        <v>16447800000</v>
      </c>
      <c r="B1334" t="s">
        <v>18</v>
      </c>
    </row>
    <row r="1335" spans="1:2" x14ac:dyDescent="0.3">
      <c r="A1335" s="51">
        <v>19162700000</v>
      </c>
      <c r="B1335" t="s">
        <v>18</v>
      </c>
    </row>
    <row r="1336" spans="1:2" x14ac:dyDescent="0.3">
      <c r="A1336" s="51">
        <v>21315900000</v>
      </c>
      <c r="B1336" t="s">
        <v>18</v>
      </c>
    </row>
    <row r="1337" spans="1:2" x14ac:dyDescent="0.3">
      <c r="A1337" s="51">
        <v>4176000000</v>
      </c>
      <c r="B1337" t="s">
        <v>41</v>
      </c>
    </row>
    <row r="1338" spans="1:2" x14ac:dyDescent="0.3">
      <c r="A1338" s="51">
        <v>4495000000</v>
      </c>
      <c r="B1338" t="s">
        <v>41</v>
      </c>
    </row>
    <row r="1339" spans="1:2" x14ac:dyDescent="0.3">
      <c r="A1339" s="51">
        <v>4951000000</v>
      </c>
      <c r="B1339" t="s">
        <v>41</v>
      </c>
    </row>
    <row r="1340" spans="1:2" x14ac:dyDescent="0.3">
      <c r="A1340" s="51">
        <v>4380000000</v>
      </c>
      <c r="B1340" t="s">
        <v>41</v>
      </c>
    </row>
    <row r="1341" spans="1:2" x14ac:dyDescent="0.3">
      <c r="A1341" s="51">
        <v>5075000000</v>
      </c>
      <c r="B1341" t="s">
        <v>82</v>
      </c>
    </row>
    <row r="1342" spans="1:2" x14ac:dyDescent="0.3">
      <c r="A1342" s="51">
        <v>5518000000</v>
      </c>
      <c r="B1342" t="s">
        <v>82</v>
      </c>
    </row>
    <row r="1343" spans="1:2" x14ac:dyDescent="0.3">
      <c r="A1343" s="51">
        <v>5903000000</v>
      </c>
      <c r="B1343" t="s">
        <v>82</v>
      </c>
    </row>
    <row r="1344" spans="1:2" x14ac:dyDescent="0.3">
      <c r="A1344" s="51">
        <v>5234000000</v>
      </c>
      <c r="B1344" t="s">
        <v>82</v>
      </c>
    </row>
    <row r="1345" spans="1:2" x14ac:dyDescent="0.3">
      <c r="A1345" s="51">
        <v>7690800000</v>
      </c>
      <c r="B1345" t="s">
        <v>58</v>
      </c>
    </row>
    <row r="1346" spans="1:2" x14ac:dyDescent="0.3">
      <c r="A1346" s="51">
        <v>7750500000</v>
      </c>
      <c r="B1346" t="s">
        <v>58</v>
      </c>
    </row>
    <row r="1347" spans="1:2" x14ac:dyDescent="0.3">
      <c r="A1347" s="51">
        <v>7031500000</v>
      </c>
      <c r="B1347" t="s">
        <v>58</v>
      </c>
    </row>
    <row r="1348" spans="1:2" x14ac:dyDescent="0.3">
      <c r="A1348" s="51">
        <v>6778300000</v>
      </c>
      <c r="B1348" t="s">
        <v>58</v>
      </c>
    </row>
    <row r="1349" spans="1:2" x14ac:dyDescent="0.3">
      <c r="A1349" s="51">
        <v>9534462000</v>
      </c>
      <c r="B1349" t="s">
        <v>58</v>
      </c>
    </row>
    <row r="1350" spans="1:2" x14ac:dyDescent="0.3">
      <c r="A1350" s="51">
        <v>10185532000</v>
      </c>
      <c r="B1350" t="s">
        <v>58</v>
      </c>
    </row>
    <row r="1351" spans="1:2" x14ac:dyDescent="0.3">
      <c r="A1351" s="51">
        <v>11129533000</v>
      </c>
      <c r="B1351" t="s">
        <v>58</v>
      </c>
    </row>
    <row r="1352" spans="1:2" x14ac:dyDescent="0.3">
      <c r="A1352" s="51">
        <v>11339304000</v>
      </c>
      <c r="B1352" t="s">
        <v>58</v>
      </c>
    </row>
    <row r="1353" spans="1:2" x14ac:dyDescent="0.3">
      <c r="A1353" s="51">
        <v>3983400000</v>
      </c>
      <c r="B1353" t="s">
        <v>18</v>
      </c>
    </row>
    <row r="1354" spans="1:2" x14ac:dyDescent="0.3">
      <c r="A1354" s="51">
        <v>4209200000</v>
      </c>
      <c r="B1354" t="s">
        <v>18</v>
      </c>
    </row>
    <row r="1355" spans="1:2" x14ac:dyDescent="0.3">
      <c r="A1355" s="51">
        <v>5736300000</v>
      </c>
      <c r="B1355" t="s">
        <v>18</v>
      </c>
    </row>
    <row r="1356" spans="1:2" x14ac:dyDescent="0.3">
      <c r="A1356" s="51">
        <v>6550200000</v>
      </c>
      <c r="B1356" t="s">
        <v>18</v>
      </c>
    </row>
    <row r="1357" spans="1:2" x14ac:dyDescent="0.3">
      <c r="A1357" s="51">
        <v>5897700000</v>
      </c>
      <c r="B1357" t="s">
        <v>35</v>
      </c>
    </row>
    <row r="1358" spans="1:2" x14ac:dyDescent="0.3">
      <c r="A1358" s="51">
        <v>5610600000</v>
      </c>
      <c r="B1358" t="s">
        <v>35</v>
      </c>
    </row>
    <row r="1359" spans="1:2" x14ac:dyDescent="0.3">
      <c r="A1359" s="51">
        <v>5692700000</v>
      </c>
      <c r="B1359" t="s">
        <v>35</v>
      </c>
    </row>
    <row r="1360" spans="1:2" x14ac:dyDescent="0.3">
      <c r="A1360" s="51">
        <v>7811200000</v>
      </c>
      <c r="B1360" t="s">
        <v>35</v>
      </c>
    </row>
    <row r="1361" spans="1:2" x14ac:dyDescent="0.3">
      <c r="A1361" s="51">
        <v>1290052000</v>
      </c>
      <c r="B1361" t="s">
        <v>51</v>
      </c>
    </row>
    <row r="1362" spans="1:2" x14ac:dyDescent="0.3">
      <c r="A1362" s="51">
        <v>1371065000</v>
      </c>
      <c r="B1362" t="s">
        <v>51</v>
      </c>
    </row>
    <row r="1363" spans="1:2" x14ac:dyDescent="0.3">
      <c r="A1363" s="51">
        <v>1519978000</v>
      </c>
      <c r="B1363" t="s">
        <v>51</v>
      </c>
    </row>
    <row r="1364" spans="1:2" x14ac:dyDescent="0.3">
      <c r="A1364" s="51">
        <v>1662829000</v>
      </c>
      <c r="B1364" t="s">
        <v>51</v>
      </c>
    </row>
    <row r="1365" spans="1:2" x14ac:dyDescent="0.3">
      <c r="A1365" s="51">
        <v>3237500000</v>
      </c>
      <c r="B1365" t="s">
        <v>18</v>
      </c>
    </row>
    <row r="1366" spans="1:2" x14ac:dyDescent="0.3">
      <c r="A1366" s="51">
        <v>3492600000</v>
      </c>
      <c r="B1366" t="s">
        <v>18</v>
      </c>
    </row>
    <row r="1367" spans="1:2" x14ac:dyDescent="0.3">
      <c r="A1367" s="51">
        <v>3593100000</v>
      </c>
      <c r="B1367" t="s">
        <v>18</v>
      </c>
    </row>
    <row r="1368" spans="1:2" x14ac:dyDescent="0.3">
      <c r="A1368" s="51">
        <v>3711800000</v>
      </c>
      <c r="B1368" t="s">
        <v>18</v>
      </c>
    </row>
    <row r="1369" spans="1:2" x14ac:dyDescent="0.3">
      <c r="A1369" s="51">
        <v>2307182000</v>
      </c>
      <c r="B1369" t="s">
        <v>18</v>
      </c>
    </row>
    <row r="1370" spans="1:2" x14ac:dyDescent="0.3">
      <c r="A1370" s="51">
        <v>2530809000</v>
      </c>
      <c r="B1370" t="s">
        <v>18</v>
      </c>
    </row>
    <row r="1371" spans="1:2" x14ac:dyDescent="0.3">
      <c r="A1371" s="51">
        <v>2665456000</v>
      </c>
      <c r="B1371" t="s">
        <v>18</v>
      </c>
    </row>
    <row r="1372" spans="1:2" x14ac:dyDescent="0.3">
      <c r="A1372" s="51">
        <v>3018227000</v>
      </c>
      <c r="B1372" t="s">
        <v>18</v>
      </c>
    </row>
    <row r="1373" spans="1:2" x14ac:dyDescent="0.3">
      <c r="A1373" s="51">
        <v>16537000000</v>
      </c>
      <c r="B1373" t="s">
        <v>41</v>
      </c>
    </row>
    <row r="1374" spans="1:2" x14ac:dyDescent="0.3">
      <c r="A1374" s="51">
        <v>17087000000</v>
      </c>
      <c r="B1374" t="s">
        <v>41</v>
      </c>
    </row>
    <row r="1375" spans="1:2" x14ac:dyDescent="0.3">
      <c r="A1375" s="51">
        <v>18467000000</v>
      </c>
      <c r="B1375" t="s">
        <v>41</v>
      </c>
    </row>
    <row r="1376" spans="1:2" x14ac:dyDescent="0.3">
      <c r="A1376" s="51">
        <v>17489000000</v>
      </c>
      <c r="B1376" t="s">
        <v>41</v>
      </c>
    </row>
    <row r="1377" spans="1:2" x14ac:dyDescent="0.3">
      <c r="A1377" s="51">
        <v>4256157000</v>
      </c>
      <c r="B1377" t="s">
        <v>51</v>
      </c>
    </row>
    <row r="1378" spans="1:2" x14ac:dyDescent="0.3">
      <c r="A1378" s="51">
        <v>4543849000</v>
      </c>
      <c r="B1378" t="s">
        <v>51</v>
      </c>
    </row>
    <row r="1379" spans="1:2" x14ac:dyDescent="0.3">
      <c r="A1379" s="51">
        <v>4870818000</v>
      </c>
      <c r="B1379" t="s">
        <v>51</v>
      </c>
    </row>
    <row r="1380" spans="1:2" x14ac:dyDescent="0.3">
      <c r="A1380" s="51">
        <v>5266103000</v>
      </c>
      <c r="B1380" t="s">
        <v>51</v>
      </c>
    </row>
    <row r="1381" spans="1:2" x14ac:dyDescent="0.3">
      <c r="A1381" s="51">
        <v>24380510000</v>
      </c>
      <c r="B1381" t="s">
        <v>18</v>
      </c>
    </row>
    <row r="1382" spans="1:2" x14ac:dyDescent="0.3">
      <c r="A1382" s="51">
        <v>23114000000</v>
      </c>
      <c r="B1382" t="s">
        <v>18</v>
      </c>
    </row>
    <row r="1383" spans="1:2" x14ac:dyDescent="0.3">
      <c r="A1383" s="51">
        <v>22492000000</v>
      </c>
      <c r="B1383" t="s">
        <v>18</v>
      </c>
    </row>
    <row r="1384" spans="1:2" x14ac:dyDescent="0.3">
      <c r="A1384" s="51">
        <v>21059000000</v>
      </c>
      <c r="B1384" t="s">
        <v>18</v>
      </c>
    </row>
    <row r="1385" spans="1:2" x14ac:dyDescent="0.3">
      <c r="A1385" s="51">
        <v>1913149000</v>
      </c>
      <c r="B1385" t="s">
        <v>12</v>
      </c>
    </row>
    <row r="1386" spans="1:2" x14ac:dyDescent="0.3">
      <c r="A1386" s="51">
        <v>2142807000</v>
      </c>
      <c r="B1386" t="s">
        <v>12</v>
      </c>
    </row>
    <row r="1387" spans="1:2" x14ac:dyDescent="0.3">
      <c r="A1387" s="51">
        <v>2555601000</v>
      </c>
      <c r="B1387" t="s">
        <v>12</v>
      </c>
    </row>
    <row r="1388" spans="1:2" x14ac:dyDescent="0.3">
      <c r="A1388" s="51">
        <v>2985908000</v>
      </c>
      <c r="B1388" t="s">
        <v>12</v>
      </c>
    </row>
    <row r="1389" spans="1:2" x14ac:dyDescent="0.3">
      <c r="A1389" s="51">
        <v>9647000000</v>
      </c>
      <c r="B1389" t="s">
        <v>41</v>
      </c>
    </row>
    <row r="1390" spans="1:2" x14ac:dyDescent="0.3">
      <c r="A1390" s="51">
        <v>10557000000</v>
      </c>
      <c r="B1390" t="s">
        <v>41</v>
      </c>
    </row>
    <row r="1391" spans="1:2" x14ac:dyDescent="0.3">
      <c r="A1391" s="51">
        <v>11035000000</v>
      </c>
      <c r="B1391" t="s">
        <v>41</v>
      </c>
    </row>
    <row r="1392" spans="1:2" x14ac:dyDescent="0.3">
      <c r="A1392" s="51">
        <v>10231000000</v>
      </c>
      <c r="B1392" t="s">
        <v>41</v>
      </c>
    </row>
    <row r="1393" spans="1:2" x14ac:dyDescent="0.3">
      <c r="A1393" s="51">
        <v>11240000000</v>
      </c>
      <c r="B1393" t="s">
        <v>46</v>
      </c>
    </row>
    <row r="1394" spans="1:2" x14ac:dyDescent="0.3">
      <c r="A1394" s="51">
        <v>8602000000</v>
      </c>
      <c r="B1394" t="s">
        <v>46</v>
      </c>
    </row>
    <row r="1395" spans="1:2" x14ac:dyDescent="0.3">
      <c r="A1395" s="51">
        <v>8707000000</v>
      </c>
      <c r="B1395" t="s">
        <v>46</v>
      </c>
    </row>
    <row r="1396" spans="1:2" x14ac:dyDescent="0.3">
      <c r="A1396" s="51">
        <v>8533000000</v>
      </c>
      <c r="B1396" t="s">
        <v>46</v>
      </c>
    </row>
    <row r="1397" spans="1:2" x14ac:dyDescent="0.3">
      <c r="A1397" s="51">
        <v>14351000000</v>
      </c>
      <c r="B1397" t="s">
        <v>21</v>
      </c>
    </row>
    <row r="1398" spans="1:2" x14ac:dyDescent="0.3">
      <c r="A1398" s="51">
        <v>13724000000</v>
      </c>
      <c r="B1398" t="s">
        <v>21</v>
      </c>
    </row>
    <row r="1399" spans="1:2" x14ac:dyDescent="0.3">
      <c r="A1399" s="51">
        <v>13739000000</v>
      </c>
      <c r="B1399" t="s">
        <v>21</v>
      </c>
    </row>
    <row r="1400" spans="1:2" x14ac:dyDescent="0.3">
      <c r="A1400" s="51">
        <v>11160000000</v>
      </c>
      <c r="B1400" t="s">
        <v>21</v>
      </c>
    </row>
    <row r="1401" spans="1:2" x14ac:dyDescent="0.3">
      <c r="A1401" s="51">
        <v>2796100000</v>
      </c>
      <c r="B1401" t="s">
        <v>35</v>
      </c>
    </row>
    <row r="1402" spans="1:2" x14ac:dyDescent="0.3">
      <c r="A1402" s="51">
        <v>4867700000</v>
      </c>
      <c r="B1402" t="s">
        <v>35</v>
      </c>
    </row>
    <row r="1403" spans="1:2" x14ac:dyDescent="0.3">
      <c r="A1403" s="51">
        <v>6028000000</v>
      </c>
      <c r="B1403" t="s">
        <v>35</v>
      </c>
    </row>
    <row r="1404" spans="1:2" x14ac:dyDescent="0.3">
      <c r="A1404" s="51">
        <v>6548400000</v>
      </c>
      <c r="B1404" t="s">
        <v>35</v>
      </c>
    </row>
    <row r="1405" spans="1:2" x14ac:dyDescent="0.3">
      <c r="A1405" s="51">
        <v>10889500000</v>
      </c>
      <c r="B1405" t="s">
        <v>18</v>
      </c>
    </row>
    <row r="1406" spans="1:2" x14ac:dyDescent="0.3">
      <c r="A1406" s="51">
        <v>11338600000</v>
      </c>
      <c r="B1406" t="s">
        <v>18</v>
      </c>
    </row>
    <row r="1407" spans="1:2" x14ac:dyDescent="0.3">
      <c r="A1407" s="51">
        <v>11171800000</v>
      </c>
      <c r="B1407" t="s">
        <v>18</v>
      </c>
    </row>
    <row r="1408" spans="1:2" x14ac:dyDescent="0.3">
      <c r="A1408" s="51">
        <v>11406900000</v>
      </c>
      <c r="B1408" t="s">
        <v>18</v>
      </c>
    </row>
    <row r="1409" spans="1:2" x14ac:dyDescent="0.3">
      <c r="A1409" s="51">
        <v>1792000000</v>
      </c>
      <c r="B1409" t="s">
        <v>21</v>
      </c>
    </row>
    <row r="1410" spans="1:2" x14ac:dyDescent="0.3">
      <c r="A1410" s="51">
        <v>2291500000</v>
      </c>
      <c r="B1410" t="s">
        <v>21</v>
      </c>
    </row>
    <row r="1411" spans="1:2" x14ac:dyDescent="0.3">
      <c r="A1411" s="51">
        <v>3258400000</v>
      </c>
      <c r="B1411" t="s">
        <v>21</v>
      </c>
    </row>
    <row r="1412" spans="1:2" x14ac:dyDescent="0.3">
      <c r="A1412" s="51">
        <v>3289000000</v>
      </c>
      <c r="B1412" t="s">
        <v>21</v>
      </c>
    </row>
    <row r="1413" spans="1:2" x14ac:dyDescent="0.3">
      <c r="A1413" s="51">
        <v>2730000000</v>
      </c>
      <c r="B1413" t="s">
        <v>82</v>
      </c>
    </row>
    <row r="1414" spans="1:2" x14ac:dyDescent="0.3">
      <c r="A1414" s="51">
        <v>3371000000</v>
      </c>
      <c r="B1414" t="s">
        <v>82</v>
      </c>
    </row>
    <row r="1415" spans="1:2" x14ac:dyDescent="0.3">
      <c r="A1415" s="51">
        <v>4038000000</v>
      </c>
      <c r="B1415" t="s">
        <v>82</v>
      </c>
    </row>
    <row r="1416" spans="1:2" x14ac:dyDescent="0.3">
      <c r="A1416" s="51">
        <v>3133000000</v>
      </c>
      <c r="B1416" t="s">
        <v>82</v>
      </c>
    </row>
    <row r="1417" spans="1:2" x14ac:dyDescent="0.3">
      <c r="A1417" s="51">
        <v>10793000000</v>
      </c>
      <c r="B1417" t="s">
        <v>46</v>
      </c>
    </row>
    <row r="1418" spans="1:2" x14ac:dyDescent="0.3">
      <c r="A1418" s="51">
        <v>11813000000</v>
      </c>
      <c r="B1418" t="s">
        <v>46</v>
      </c>
    </row>
    <row r="1419" spans="1:2" x14ac:dyDescent="0.3">
      <c r="A1419" s="51">
        <v>12727000000</v>
      </c>
      <c r="B1419" t="s">
        <v>46</v>
      </c>
    </row>
    <row r="1420" spans="1:2" x14ac:dyDescent="0.3">
      <c r="A1420" s="51">
        <v>13620000000</v>
      </c>
      <c r="B1420" t="s">
        <v>46</v>
      </c>
    </row>
    <row r="1421" spans="1:2" x14ac:dyDescent="0.3">
      <c r="A1421" s="51">
        <v>9021000000</v>
      </c>
      <c r="B1421" t="s">
        <v>24</v>
      </c>
    </row>
    <row r="1422" spans="1:2" x14ac:dyDescent="0.3">
      <c r="A1422" s="51">
        <v>9675000000</v>
      </c>
      <c r="B1422" t="s">
        <v>24</v>
      </c>
    </row>
    <row r="1423" spans="1:2" x14ac:dyDescent="0.3">
      <c r="A1423" s="51">
        <v>9946000000</v>
      </c>
      <c r="B1423" t="s">
        <v>24</v>
      </c>
    </row>
    <row r="1424" spans="1:2" x14ac:dyDescent="0.3">
      <c r="A1424" s="51">
        <v>11325000000</v>
      </c>
      <c r="B1424" t="s">
        <v>24</v>
      </c>
    </row>
    <row r="1425" spans="1:2" x14ac:dyDescent="0.3">
      <c r="A1425" s="51">
        <v>6906000000</v>
      </c>
      <c r="B1425" t="s">
        <v>21</v>
      </c>
    </row>
    <row r="1426" spans="1:2" x14ac:dyDescent="0.3">
      <c r="A1426" s="51">
        <v>4183000000</v>
      </c>
      <c r="B1426" t="s">
        <v>21</v>
      </c>
    </row>
    <row r="1427" spans="1:2" x14ac:dyDescent="0.3">
      <c r="A1427" s="51">
        <v>3956000000</v>
      </c>
      <c r="B1427" t="s">
        <v>21</v>
      </c>
    </row>
    <row r="1428" spans="1:2" x14ac:dyDescent="0.3">
      <c r="A1428" s="51">
        <v>3600000000</v>
      </c>
      <c r="B1428" t="s">
        <v>21</v>
      </c>
    </row>
    <row r="1429" spans="1:2" x14ac:dyDescent="0.3">
      <c r="A1429" s="51">
        <v>44411233000</v>
      </c>
      <c r="B1429" t="s">
        <v>35</v>
      </c>
    </row>
    <row r="1430" spans="1:2" x14ac:dyDescent="0.3">
      <c r="A1430" s="51">
        <v>46516712000</v>
      </c>
      <c r="B1430" t="s">
        <v>35</v>
      </c>
    </row>
    <row r="1431" spans="1:2" x14ac:dyDescent="0.3">
      <c r="A1431" s="51">
        <v>48680752000</v>
      </c>
      <c r="B1431" t="s">
        <v>35</v>
      </c>
    </row>
    <row r="1432" spans="1:2" x14ac:dyDescent="0.3">
      <c r="A1432" s="51">
        <v>50366919000</v>
      </c>
      <c r="B1432" t="s">
        <v>35</v>
      </c>
    </row>
    <row r="1433" spans="1:2" x14ac:dyDescent="0.3">
      <c r="A1433" s="51">
        <v>127434000000</v>
      </c>
      <c r="B1433" t="s">
        <v>181</v>
      </c>
    </row>
    <row r="1434" spans="1:2" x14ac:dyDescent="0.3">
      <c r="A1434" s="51">
        <v>128752000000</v>
      </c>
      <c r="B1434" t="s">
        <v>181</v>
      </c>
    </row>
    <row r="1435" spans="1:2" x14ac:dyDescent="0.3">
      <c r="A1435" s="51">
        <v>132447000000</v>
      </c>
      <c r="B1435" t="s">
        <v>181</v>
      </c>
    </row>
    <row r="1436" spans="1:2" x14ac:dyDescent="0.3">
      <c r="A1436" s="51">
        <v>146801000000</v>
      </c>
      <c r="B1436" t="s">
        <v>181</v>
      </c>
    </row>
    <row r="1437" spans="1:2" x14ac:dyDescent="0.3">
      <c r="A1437" s="51">
        <v>4206100000</v>
      </c>
      <c r="B1437" t="s">
        <v>35</v>
      </c>
    </row>
    <row r="1438" spans="1:2" x14ac:dyDescent="0.3">
      <c r="A1438" s="51">
        <v>4146300000</v>
      </c>
      <c r="B1438" t="s">
        <v>35</v>
      </c>
    </row>
    <row r="1439" spans="1:2" x14ac:dyDescent="0.3">
      <c r="A1439" s="51">
        <v>3567500000</v>
      </c>
      <c r="B1439" t="s">
        <v>35</v>
      </c>
    </row>
    <row r="1440" spans="1:2" x14ac:dyDescent="0.3">
      <c r="A1440" s="51">
        <v>4885000000</v>
      </c>
      <c r="B1440" t="s">
        <v>35</v>
      </c>
    </row>
    <row r="1441" spans="1:2" x14ac:dyDescent="0.3">
      <c r="A1441" s="51">
        <v>2665000000</v>
      </c>
      <c r="B1441" t="s">
        <v>21</v>
      </c>
    </row>
    <row r="1442" spans="1:2" x14ac:dyDescent="0.3">
      <c r="A1442" s="51">
        <v>2692000000</v>
      </c>
      <c r="B1442" t="s">
        <v>21</v>
      </c>
    </row>
    <row r="1443" spans="1:2" x14ac:dyDescent="0.3">
      <c r="A1443" s="51">
        <v>2732000000</v>
      </c>
      <c r="B1443" t="s">
        <v>21</v>
      </c>
    </row>
    <row r="1444" spans="1:2" x14ac:dyDescent="0.3">
      <c r="A1444" s="51">
        <v>2530000000</v>
      </c>
      <c r="B1444" t="s">
        <v>21</v>
      </c>
    </row>
    <row r="1445" spans="1:2" x14ac:dyDescent="0.3">
      <c r="A1445" s="51">
        <v>1924400000</v>
      </c>
      <c r="B1445" t="s">
        <v>12</v>
      </c>
    </row>
    <row r="1446" spans="1:2" x14ac:dyDescent="0.3">
      <c r="A1446" s="51">
        <v>2372906000</v>
      </c>
      <c r="B1446" t="s">
        <v>12</v>
      </c>
    </row>
    <row r="1447" spans="1:2" x14ac:dyDescent="0.3">
      <c r="A1447" s="51">
        <v>2707115000</v>
      </c>
      <c r="B1447" t="s">
        <v>12</v>
      </c>
    </row>
    <row r="1448" spans="1:2" x14ac:dyDescent="0.3">
      <c r="A1448" s="51">
        <v>3171411000</v>
      </c>
      <c r="B1448" t="s">
        <v>12</v>
      </c>
    </row>
    <row r="1449" spans="1:2" x14ac:dyDescent="0.3">
      <c r="A1449" s="51">
        <v>11390000000</v>
      </c>
      <c r="B1449" t="s">
        <v>21</v>
      </c>
    </row>
    <row r="1450" spans="1:2" x14ac:dyDescent="0.3">
      <c r="A1450" s="51">
        <v>11973000000</v>
      </c>
      <c r="B1450" t="s">
        <v>21</v>
      </c>
    </row>
    <row r="1451" spans="1:2" x14ac:dyDescent="0.3">
      <c r="A1451" s="51">
        <v>12233000000</v>
      </c>
      <c r="B1451" t="s">
        <v>21</v>
      </c>
    </row>
    <row r="1452" spans="1:2" x14ac:dyDescent="0.3">
      <c r="A1452" s="51">
        <v>12238000000</v>
      </c>
      <c r="B1452" t="s">
        <v>21</v>
      </c>
    </row>
    <row r="1453" spans="1:2" x14ac:dyDescent="0.3">
      <c r="A1453" s="51">
        <v>5353197000</v>
      </c>
      <c r="B1453" t="s">
        <v>18</v>
      </c>
    </row>
    <row r="1454" spans="1:2" x14ac:dyDescent="0.3">
      <c r="A1454" s="51">
        <v>1603123000</v>
      </c>
      <c r="B1454" t="s">
        <v>18</v>
      </c>
    </row>
    <row r="1455" spans="1:2" x14ac:dyDescent="0.3">
      <c r="A1455" s="51">
        <v>2626141000</v>
      </c>
      <c r="B1455" t="s">
        <v>18</v>
      </c>
    </row>
    <row r="1456" spans="1:2" x14ac:dyDescent="0.3">
      <c r="A1456" s="51">
        <v>3050945000</v>
      </c>
      <c r="B1456" t="s">
        <v>18</v>
      </c>
    </row>
    <row r="1457" spans="1:2" x14ac:dyDescent="0.3">
      <c r="A1457" s="51">
        <v>73301000000</v>
      </c>
      <c r="B1457" t="s">
        <v>18</v>
      </c>
    </row>
    <row r="1458" spans="1:2" x14ac:dyDescent="0.3">
      <c r="A1458" s="51">
        <v>71279000000</v>
      </c>
      <c r="B1458" t="s">
        <v>18</v>
      </c>
    </row>
    <row r="1459" spans="1:2" x14ac:dyDescent="0.3">
      <c r="A1459" s="51">
        <v>72618000000</v>
      </c>
      <c r="B1459" t="s">
        <v>18</v>
      </c>
    </row>
    <row r="1460" spans="1:2" x14ac:dyDescent="0.3">
      <c r="A1460" s="51">
        <v>73785000000</v>
      </c>
      <c r="B1460" t="s">
        <v>18</v>
      </c>
    </row>
    <row r="1461" spans="1:2" x14ac:dyDescent="0.3">
      <c r="A1461" s="51">
        <v>3794249000</v>
      </c>
      <c r="B1461" t="s">
        <v>18</v>
      </c>
    </row>
    <row r="1462" spans="1:2" x14ac:dyDescent="0.3">
      <c r="A1462" s="51">
        <v>4031100000</v>
      </c>
      <c r="B1462" t="s">
        <v>18</v>
      </c>
    </row>
    <row r="1463" spans="1:2" x14ac:dyDescent="0.3">
      <c r="A1463" s="51">
        <v>4249900000</v>
      </c>
      <c r="B1463" t="s">
        <v>18</v>
      </c>
    </row>
    <row r="1464" spans="1:2" x14ac:dyDescent="0.3">
      <c r="A1464" s="51">
        <v>4104900000</v>
      </c>
      <c r="B1464" t="s">
        <v>18</v>
      </c>
    </row>
    <row r="1465" spans="1:2" x14ac:dyDescent="0.3">
      <c r="A1465" s="51">
        <v>25878372000</v>
      </c>
      <c r="B1465" t="s">
        <v>18</v>
      </c>
    </row>
    <row r="1466" spans="1:2" x14ac:dyDescent="0.3">
      <c r="A1466" s="51">
        <v>27422696000</v>
      </c>
      <c r="B1466" t="s">
        <v>18</v>
      </c>
    </row>
    <row r="1467" spans="1:2" x14ac:dyDescent="0.3">
      <c r="A1467" s="51">
        <v>29078407000</v>
      </c>
      <c r="B1467" t="s">
        <v>18</v>
      </c>
    </row>
    <row r="1468" spans="1:2" x14ac:dyDescent="0.3">
      <c r="A1468" s="51">
        <v>30944938000</v>
      </c>
      <c r="B1468" t="s">
        <v>18</v>
      </c>
    </row>
    <row r="1469" spans="1:2" x14ac:dyDescent="0.3">
      <c r="A1469" s="51">
        <v>3589516000</v>
      </c>
      <c r="B1469" t="s">
        <v>46</v>
      </c>
    </row>
    <row r="1470" spans="1:2" x14ac:dyDescent="0.3">
      <c r="A1470" s="51">
        <v>3494253000</v>
      </c>
      <c r="B1470" t="s">
        <v>46</v>
      </c>
    </row>
    <row r="1471" spans="1:2" x14ac:dyDescent="0.3">
      <c r="A1471" s="51">
        <v>3620095000</v>
      </c>
      <c r="B1471" t="s">
        <v>46</v>
      </c>
    </row>
    <row r="1472" spans="1:2" x14ac:dyDescent="0.3">
      <c r="A1472" s="51">
        <v>3766065000</v>
      </c>
      <c r="B1472" t="s">
        <v>46</v>
      </c>
    </row>
    <row r="1473" spans="1:2" x14ac:dyDescent="0.3">
      <c r="A1473" s="51">
        <v>12509900000</v>
      </c>
      <c r="B1473" t="s">
        <v>24</v>
      </c>
    </row>
    <row r="1474" spans="1:2" x14ac:dyDescent="0.3">
      <c r="A1474" s="51">
        <v>13090300000</v>
      </c>
      <c r="B1474" t="s">
        <v>24</v>
      </c>
    </row>
    <row r="1475" spans="1:2" x14ac:dyDescent="0.3">
      <c r="A1475" s="51">
        <v>16889600000</v>
      </c>
      <c r="B1475" t="s">
        <v>24</v>
      </c>
    </row>
    <row r="1476" spans="1:2" x14ac:dyDescent="0.3">
      <c r="A1476" s="51">
        <v>16965400000</v>
      </c>
      <c r="B1476" t="s">
        <v>24</v>
      </c>
    </row>
    <row r="1477" spans="1:2" x14ac:dyDescent="0.3">
      <c r="A1477" s="51">
        <v>763000000</v>
      </c>
      <c r="B1477" t="s">
        <v>18</v>
      </c>
    </row>
    <row r="1478" spans="1:2" x14ac:dyDescent="0.3">
      <c r="A1478" s="51">
        <v>945000000</v>
      </c>
      <c r="B1478" t="s">
        <v>18</v>
      </c>
    </row>
    <row r="1479" spans="1:2" x14ac:dyDescent="0.3">
      <c r="A1479" s="51">
        <v>1246000000</v>
      </c>
      <c r="B1479" t="s">
        <v>18</v>
      </c>
    </row>
    <row r="1480" spans="1:2" x14ac:dyDescent="0.3">
      <c r="A1480" s="51">
        <v>1492000000</v>
      </c>
      <c r="B1480" t="s">
        <v>18</v>
      </c>
    </row>
    <row r="1481" spans="1:2" x14ac:dyDescent="0.3">
      <c r="A1481" s="51">
        <v>26191000000</v>
      </c>
      <c r="B1481" t="s">
        <v>46</v>
      </c>
    </row>
    <row r="1482" spans="1:2" x14ac:dyDescent="0.3">
      <c r="A1482" s="51">
        <v>27174000000</v>
      </c>
      <c r="B1482" t="s">
        <v>46</v>
      </c>
    </row>
    <row r="1483" spans="1:2" x14ac:dyDescent="0.3">
      <c r="A1483" s="51">
        <v>26815000000</v>
      </c>
      <c r="B1483" t="s">
        <v>46</v>
      </c>
    </row>
    <row r="1484" spans="1:2" x14ac:dyDescent="0.3">
      <c r="A1484" s="51">
        <v>27625000000</v>
      </c>
      <c r="B1484" t="s">
        <v>46</v>
      </c>
    </row>
    <row r="1485" spans="1:2" x14ac:dyDescent="0.3">
      <c r="A1485" s="51">
        <v>4664120000</v>
      </c>
      <c r="B1485" t="s">
        <v>18</v>
      </c>
    </row>
    <row r="1486" spans="1:2" x14ac:dyDescent="0.3">
      <c r="A1486" s="51">
        <v>5164784000</v>
      </c>
      <c r="B1486" t="s">
        <v>18</v>
      </c>
    </row>
    <row r="1487" spans="1:2" x14ac:dyDescent="0.3">
      <c r="A1487" s="51">
        <v>5711715000</v>
      </c>
      <c r="B1487" t="s">
        <v>18</v>
      </c>
    </row>
    <row r="1488" spans="1:2" x14ac:dyDescent="0.3">
      <c r="A1488" s="51">
        <v>6226507000</v>
      </c>
      <c r="B1488" t="s">
        <v>18</v>
      </c>
    </row>
    <row r="1489" spans="1:2" x14ac:dyDescent="0.3">
      <c r="A1489" s="51">
        <v>34374000000</v>
      </c>
      <c r="B1489" t="s">
        <v>35</v>
      </c>
    </row>
    <row r="1490" spans="1:2" x14ac:dyDescent="0.3">
      <c r="A1490" s="51">
        <v>37580000000</v>
      </c>
      <c r="B1490" t="s">
        <v>35</v>
      </c>
    </row>
    <row r="1491" spans="1:2" x14ac:dyDescent="0.3">
      <c r="A1491" s="51">
        <v>41373000000</v>
      </c>
      <c r="B1491" t="s">
        <v>35</v>
      </c>
    </row>
    <row r="1492" spans="1:2" x14ac:dyDescent="0.3">
      <c r="A1492" s="51">
        <v>36881000000</v>
      </c>
      <c r="B1492" t="s">
        <v>35</v>
      </c>
    </row>
    <row r="1493" spans="1:2" x14ac:dyDescent="0.3">
      <c r="A1493" s="51">
        <v>29809000000</v>
      </c>
      <c r="B1493" t="s">
        <v>82</v>
      </c>
    </row>
    <row r="1494" spans="1:2" x14ac:dyDescent="0.3">
      <c r="A1494" s="51">
        <v>37601000000</v>
      </c>
      <c r="B1494" t="s">
        <v>82</v>
      </c>
    </row>
    <row r="1495" spans="1:2" x14ac:dyDescent="0.3">
      <c r="A1495" s="51">
        <v>40633000000</v>
      </c>
      <c r="B1495" t="s">
        <v>82</v>
      </c>
    </row>
    <row r="1496" spans="1:2" x14ac:dyDescent="0.3">
      <c r="A1496" s="51">
        <v>28711000000</v>
      </c>
      <c r="B1496" t="s">
        <v>82</v>
      </c>
    </row>
    <row r="1497" spans="1:2" x14ac:dyDescent="0.3">
      <c r="A1497" s="51">
        <v>1793557000</v>
      </c>
      <c r="B1497" t="s">
        <v>21</v>
      </c>
    </row>
    <row r="1498" spans="1:2" x14ac:dyDescent="0.3">
      <c r="A1498" s="51">
        <v>2064305000</v>
      </c>
      <c r="B1498" t="s">
        <v>21</v>
      </c>
    </row>
    <row r="1499" spans="1:2" x14ac:dyDescent="0.3">
      <c r="A1499" s="51">
        <v>2446877000</v>
      </c>
      <c r="B1499" t="s">
        <v>21</v>
      </c>
    </row>
    <row r="1500" spans="1:2" x14ac:dyDescent="0.3">
      <c r="A1500" s="51">
        <v>2779541000</v>
      </c>
      <c r="B1500" t="s">
        <v>21</v>
      </c>
    </row>
    <row r="1501" spans="1:2" x14ac:dyDescent="0.3">
      <c r="A1501" s="51">
        <v>12825000000</v>
      </c>
      <c r="B1501" t="s">
        <v>21</v>
      </c>
    </row>
    <row r="1502" spans="1:2" x14ac:dyDescent="0.3">
      <c r="A1502" s="51">
        <v>12205000000</v>
      </c>
      <c r="B1502" t="s">
        <v>21</v>
      </c>
    </row>
    <row r="1503" spans="1:2" x14ac:dyDescent="0.3">
      <c r="A1503" s="51">
        <v>13045000000</v>
      </c>
      <c r="B1503" t="s">
        <v>21</v>
      </c>
    </row>
    <row r="1504" spans="1:2" x14ac:dyDescent="0.3">
      <c r="A1504" s="51">
        <v>13000000000</v>
      </c>
      <c r="B1504" t="s">
        <v>21</v>
      </c>
    </row>
    <row r="1505" spans="1:2" x14ac:dyDescent="0.3">
      <c r="A1505" s="51">
        <v>12237000000</v>
      </c>
      <c r="B1505" t="s">
        <v>12</v>
      </c>
    </row>
    <row r="1506" spans="1:2" x14ac:dyDescent="0.3">
      <c r="A1506" s="51">
        <v>12104000000</v>
      </c>
      <c r="B1506" t="s">
        <v>12</v>
      </c>
    </row>
    <row r="1507" spans="1:2" x14ac:dyDescent="0.3">
      <c r="A1507" s="51">
        <v>13878000000</v>
      </c>
      <c r="B1507" t="s">
        <v>12</v>
      </c>
    </row>
    <row r="1508" spans="1:2" x14ac:dyDescent="0.3">
      <c r="A1508" s="51">
        <v>13423000000</v>
      </c>
      <c r="B1508" t="s">
        <v>12</v>
      </c>
    </row>
    <row r="1509" spans="1:2" x14ac:dyDescent="0.3">
      <c r="A1509" s="51">
        <v>1834921000</v>
      </c>
      <c r="B1509" t="s">
        <v>18</v>
      </c>
    </row>
    <row r="1510" spans="1:2" x14ac:dyDescent="0.3">
      <c r="A1510" s="51">
        <v>2332051000</v>
      </c>
      <c r="B1510" t="s">
        <v>18</v>
      </c>
    </row>
    <row r="1511" spans="1:2" x14ac:dyDescent="0.3">
      <c r="A1511" s="51">
        <v>3084370000</v>
      </c>
      <c r="B1511" t="s">
        <v>18</v>
      </c>
    </row>
    <row r="1512" spans="1:2" x14ac:dyDescent="0.3">
      <c r="A1512" s="51">
        <v>3963313000</v>
      </c>
      <c r="B1512" t="s">
        <v>18</v>
      </c>
    </row>
    <row r="1513" spans="1:2" x14ac:dyDescent="0.3">
      <c r="A1513" s="51">
        <v>1834921000</v>
      </c>
      <c r="B1513" t="s">
        <v>18</v>
      </c>
    </row>
    <row r="1514" spans="1:2" x14ac:dyDescent="0.3">
      <c r="A1514" s="51">
        <v>2332051000</v>
      </c>
      <c r="B1514" t="s">
        <v>18</v>
      </c>
    </row>
    <row r="1515" spans="1:2" x14ac:dyDescent="0.3">
      <c r="A1515" s="51">
        <v>3084370000</v>
      </c>
      <c r="B1515" t="s">
        <v>18</v>
      </c>
    </row>
    <row r="1516" spans="1:2" x14ac:dyDescent="0.3">
      <c r="A1516" s="51">
        <v>3963313000</v>
      </c>
      <c r="B1516" t="s">
        <v>18</v>
      </c>
    </row>
    <row r="1517" spans="1:2" x14ac:dyDescent="0.3">
      <c r="A1517" s="51">
        <v>37152000000</v>
      </c>
      <c r="B1517" t="s">
        <v>12</v>
      </c>
    </row>
    <row r="1518" spans="1:2" x14ac:dyDescent="0.3">
      <c r="A1518" s="51">
        <v>38279000000</v>
      </c>
      <c r="B1518" t="s">
        <v>12</v>
      </c>
    </row>
    <row r="1519" spans="1:2" x14ac:dyDescent="0.3">
      <c r="A1519" s="51">
        <v>38901000000</v>
      </c>
      <c r="B1519" t="s">
        <v>12</v>
      </c>
    </row>
    <row r="1520" spans="1:2" x14ac:dyDescent="0.3">
      <c r="A1520" s="51">
        <v>37864000000</v>
      </c>
      <c r="B1520" t="s">
        <v>12</v>
      </c>
    </row>
    <row r="1521" spans="1:2" x14ac:dyDescent="0.3">
      <c r="A1521" s="51">
        <v>716612000</v>
      </c>
      <c r="B1521" t="s">
        <v>51</v>
      </c>
    </row>
    <row r="1522" spans="1:2" x14ac:dyDescent="0.3">
      <c r="A1522" s="51">
        <v>758926000</v>
      </c>
      <c r="B1522" t="s">
        <v>51</v>
      </c>
    </row>
    <row r="1523" spans="1:2" x14ac:dyDescent="0.3">
      <c r="A1523" s="51">
        <v>818046000</v>
      </c>
      <c r="B1523" t="s">
        <v>51</v>
      </c>
    </row>
    <row r="1524" spans="1:2" x14ac:dyDescent="0.3">
      <c r="A1524" s="51">
        <v>894638000</v>
      </c>
      <c r="B1524" t="s">
        <v>51</v>
      </c>
    </row>
    <row r="1525" spans="1:2" x14ac:dyDescent="0.3">
      <c r="A1525" s="51">
        <v>2220256000</v>
      </c>
      <c r="B1525" t="s">
        <v>18</v>
      </c>
    </row>
    <row r="1526" spans="1:2" x14ac:dyDescent="0.3">
      <c r="A1526" s="51">
        <v>2670573000</v>
      </c>
      <c r="B1526" t="s">
        <v>18</v>
      </c>
    </row>
    <row r="1527" spans="1:2" x14ac:dyDescent="0.3">
      <c r="A1527" s="51">
        <v>3241369000</v>
      </c>
      <c r="B1527" t="s">
        <v>18</v>
      </c>
    </row>
    <row r="1528" spans="1:2" x14ac:dyDescent="0.3">
      <c r="A1528" s="51">
        <v>3924116000</v>
      </c>
      <c r="B1528" t="s">
        <v>18</v>
      </c>
    </row>
    <row r="1529" spans="1:2" x14ac:dyDescent="0.3">
      <c r="A1529" s="51">
        <v>122489000000</v>
      </c>
      <c r="B1529" t="s">
        <v>24</v>
      </c>
    </row>
    <row r="1530" spans="1:2" x14ac:dyDescent="0.3">
      <c r="A1530" s="51">
        <v>130474000000</v>
      </c>
      <c r="B1530" t="s">
        <v>24</v>
      </c>
    </row>
    <row r="1531" spans="1:2" x14ac:dyDescent="0.3">
      <c r="A1531" s="51">
        <v>157107000000</v>
      </c>
      <c r="B1531" t="s">
        <v>24</v>
      </c>
    </row>
    <row r="1532" spans="1:2" x14ac:dyDescent="0.3">
      <c r="A1532" s="51">
        <v>184840000000</v>
      </c>
      <c r="B1532" t="s">
        <v>24</v>
      </c>
    </row>
    <row r="1533" spans="1:2" x14ac:dyDescent="0.3">
      <c r="A1533" s="51">
        <v>10515400000</v>
      </c>
      <c r="B1533" t="s">
        <v>46</v>
      </c>
    </row>
    <row r="1534" spans="1:2" x14ac:dyDescent="0.3">
      <c r="A1534" s="51">
        <v>10368600000</v>
      </c>
      <c r="B1534" t="s">
        <v>46</v>
      </c>
    </row>
    <row r="1535" spans="1:2" x14ac:dyDescent="0.3">
      <c r="A1535" s="51">
        <v>10524500000</v>
      </c>
      <c r="B1535" t="s">
        <v>46</v>
      </c>
    </row>
    <row r="1536" spans="1:2" x14ac:dyDescent="0.3">
      <c r="A1536" s="51">
        <v>10731300000</v>
      </c>
      <c r="B1536" t="s">
        <v>46</v>
      </c>
    </row>
    <row r="1537" spans="1:2" x14ac:dyDescent="0.3">
      <c r="A1537" s="51">
        <v>21963000000</v>
      </c>
      <c r="B1537" t="s">
        <v>12</v>
      </c>
    </row>
    <row r="1538" spans="1:2" x14ac:dyDescent="0.3">
      <c r="A1538" s="51">
        <v>23988000000</v>
      </c>
      <c r="B1538" t="s">
        <v>12</v>
      </c>
    </row>
    <row r="1539" spans="1:2" x14ac:dyDescent="0.3">
      <c r="A1539" s="51">
        <v>21813000000</v>
      </c>
      <c r="B1539" t="s">
        <v>12</v>
      </c>
    </row>
    <row r="1540" spans="1:2" x14ac:dyDescent="0.3">
      <c r="A1540" s="51">
        <v>19941000000</v>
      </c>
      <c r="B1540" t="s">
        <v>12</v>
      </c>
    </row>
    <row r="1541" spans="1:2" x14ac:dyDescent="0.3">
      <c r="A1541" s="51">
        <v>54127000000</v>
      </c>
      <c r="B1541" t="s">
        <v>12</v>
      </c>
    </row>
    <row r="1542" spans="1:2" x14ac:dyDescent="0.3">
      <c r="A1542" s="51">
        <v>55438000000</v>
      </c>
      <c r="B1542" t="s">
        <v>12</v>
      </c>
    </row>
    <row r="1543" spans="1:2" x14ac:dyDescent="0.3">
      <c r="A1543" s="51">
        <v>58232000000</v>
      </c>
      <c r="B1543" t="s">
        <v>12</v>
      </c>
    </row>
    <row r="1544" spans="1:2" x14ac:dyDescent="0.3">
      <c r="A1544" s="51">
        <v>58363000000</v>
      </c>
      <c r="B1544" t="s">
        <v>12</v>
      </c>
    </row>
    <row r="1545" spans="1:2" x14ac:dyDescent="0.3">
      <c r="A1545" s="51">
        <v>2794925000</v>
      </c>
      <c r="B1545" t="s">
        <v>18</v>
      </c>
    </row>
    <row r="1546" spans="1:2" x14ac:dyDescent="0.3">
      <c r="A1546" s="51">
        <v>3086608000</v>
      </c>
      <c r="B1546" t="s">
        <v>18</v>
      </c>
    </row>
    <row r="1547" spans="1:2" x14ac:dyDescent="0.3">
      <c r="A1547" s="51">
        <v>3323077000</v>
      </c>
      <c r="B1547" t="s">
        <v>18</v>
      </c>
    </row>
    <row r="1548" spans="1:2" x14ac:dyDescent="0.3">
      <c r="A1548" s="51">
        <v>3445134000</v>
      </c>
      <c r="B1548" t="s">
        <v>18</v>
      </c>
    </row>
    <row r="1549" spans="1:2" x14ac:dyDescent="0.3">
      <c r="A1549" s="51">
        <v>2436948000</v>
      </c>
      <c r="B1549" t="s">
        <v>46</v>
      </c>
    </row>
    <row r="1550" spans="1:2" x14ac:dyDescent="0.3">
      <c r="A1550" s="51">
        <v>2473500000</v>
      </c>
      <c r="B1550" t="s">
        <v>46</v>
      </c>
    </row>
    <row r="1551" spans="1:2" x14ac:dyDescent="0.3">
      <c r="A1551" s="51">
        <v>2371200000</v>
      </c>
      <c r="B1551" t="s">
        <v>46</v>
      </c>
    </row>
    <row r="1552" spans="1:2" x14ac:dyDescent="0.3">
      <c r="A1552" s="51">
        <v>2220300000</v>
      </c>
      <c r="B1552" t="s">
        <v>46</v>
      </c>
    </row>
    <row r="1553" spans="1:2" x14ac:dyDescent="0.3">
      <c r="A1553" s="51">
        <v>56600000000</v>
      </c>
      <c r="B1553" t="s">
        <v>12</v>
      </c>
    </row>
    <row r="1554" spans="1:2" x14ac:dyDescent="0.3">
      <c r="A1554" s="51">
        <v>57900000000</v>
      </c>
      <c r="B1554" t="s">
        <v>12</v>
      </c>
    </row>
    <row r="1555" spans="1:2" x14ac:dyDescent="0.3">
      <c r="A1555" s="51">
        <v>56098000000</v>
      </c>
      <c r="B1555" t="s">
        <v>12</v>
      </c>
    </row>
    <row r="1556" spans="1:2" x14ac:dyDescent="0.3">
      <c r="A1556" s="51">
        <v>57244000000</v>
      </c>
      <c r="B1556" t="s">
        <v>12</v>
      </c>
    </row>
    <row r="1557" spans="1:2" x14ac:dyDescent="0.3">
      <c r="A1557" s="51">
        <v>11778000000</v>
      </c>
      <c r="B1557" t="s">
        <v>21</v>
      </c>
    </row>
    <row r="1558" spans="1:2" x14ac:dyDescent="0.3">
      <c r="A1558" s="51">
        <v>12702000000</v>
      </c>
      <c r="B1558" t="s">
        <v>21</v>
      </c>
    </row>
    <row r="1559" spans="1:2" x14ac:dyDescent="0.3">
      <c r="A1559" s="51">
        <v>13880000000</v>
      </c>
      <c r="B1559" t="s">
        <v>21</v>
      </c>
    </row>
    <row r="1560" spans="1:2" x14ac:dyDescent="0.3">
      <c r="A1560" s="51">
        <v>15082000000</v>
      </c>
      <c r="B1560" t="s">
        <v>21</v>
      </c>
    </row>
    <row r="1561" spans="1:2" x14ac:dyDescent="0.3">
      <c r="A1561" s="51">
        <v>2942897000</v>
      </c>
      <c r="B1561" t="s">
        <v>24</v>
      </c>
    </row>
    <row r="1562" spans="1:2" x14ac:dyDescent="0.3">
      <c r="A1562" s="51">
        <v>3049800000</v>
      </c>
      <c r="B1562" t="s">
        <v>24</v>
      </c>
    </row>
    <row r="1563" spans="1:2" x14ac:dyDescent="0.3">
      <c r="A1563" s="51">
        <v>3099100000</v>
      </c>
      <c r="B1563" t="s">
        <v>24</v>
      </c>
    </row>
    <row r="1564" spans="1:2" x14ac:dyDescent="0.3">
      <c r="A1564" s="51">
        <v>3217800000</v>
      </c>
      <c r="B1564" t="s">
        <v>24</v>
      </c>
    </row>
    <row r="1565" spans="1:2" x14ac:dyDescent="0.3">
      <c r="A1565" s="51">
        <v>10879855000</v>
      </c>
      <c r="B1565" t="s">
        <v>18</v>
      </c>
    </row>
    <row r="1566" spans="1:2" x14ac:dyDescent="0.3">
      <c r="A1566" s="51">
        <v>11419648000</v>
      </c>
      <c r="B1566" t="s">
        <v>18</v>
      </c>
    </row>
    <row r="1567" spans="1:2" x14ac:dyDescent="0.3">
      <c r="A1567" s="51">
        <v>12282161000</v>
      </c>
      <c r="B1567" t="s">
        <v>18</v>
      </c>
    </row>
    <row r="1568" spans="1:2" x14ac:dyDescent="0.3">
      <c r="A1568" s="51">
        <v>12376744000</v>
      </c>
      <c r="B1568" t="s">
        <v>18</v>
      </c>
    </row>
    <row r="1569" spans="1:2" x14ac:dyDescent="0.3">
      <c r="A1569" s="51">
        <v>13794000000</v>
      </c>
      <c r="B1569" t="s">
        <v>18</v>
      </c>
    </row>
    <row r="1570" spans="1:2" x14ac:dyDescent="0.3">
      <c r="A1570" s="51">
        <v>13783000000</v>
      </c>
      <c r="B1570" t="s">
        <v>18</v>
      </c>
    </row>
    <row r="1571" spans="1:2" x14ac:dyDescent="0.3">
      <c r="A1571" s="51">
        <v>13268000000</v>
      </c>
      <c r="B1571" t="s">
        <v>18</v>
      </c>
    </row>
    <row r="1572" spans="1:2" x14ac:dyDescent="0.3">
      <c r="A1572" s="51">
        <v>12488000000</v>
      </c>
      <c r="B1572" t="s">
        <v>18</v>
      </c>
    </row>
    <row r="1573" spans="1:2" x14ac:dyDescent="0.3">
      <c r="A1573" s="51">
        <v>138393000000</v>
      </c>
      <c r="B1573" t="s">
        <v>82</v>
      </c>
    </row>
    <row r="1574" spans="1:2" x14ac:dyDescent="0.3">
      <c r="A1574" s="51">
        <v>138074000000</v>
      </c>
      <c r="B1574" t="s">
        <v>82</v>
      </c>
    </row>
    <row r="1575" spans="1:2" x14ac:dyDescent="0.3">
      <c r="A1575" s="51">
        <v>130844000000</v>
      </c>
      <c r="B1575" t="s">
        <v>82</v>
      </c>
    </row>
    <row r="1576" spans="1:2" x14ac:dyDescent="0.3">
      <c r="A1576" s="51">
        <v>87804000000</v>
      </c>
      <c r="B1576" t="s">
        <v>82</v>
      </c>
    </row>
    <row r="1577" spans="1:2" x14ac:dyDescent="0.3">
      <c r="A1577" s="51">
        <v>2567310000</v>
      </c>
      <c r="B1577" t="s">
        <v>58</v>
      </c>
    </row>
    <row r="1578" spans="1:2" x14ac:dyDescent="0.3">
      <c r="A1578" s="51">
        <v>2770709000</v>
      </c>
      <c r="B1578" t="s">
        <v>58</v>
      </c>
    </row>
    <row r="1579" spans="1:2" x14ac:dyDescent="0.3">
      <c r="A1579" s="51">
        <v>2994169000</v>
      </c>
      <c r="B1579" t="s">
        <v>58</v>
      </c>
    </row>
    <row r="1580" spans="1:2" x14ac:dyDescent="0.3">
      <c r="A1580" s="51">
        <v>3422181000</v>
      </c>
      <c r="B1580" t="s">
        <v>58</v>
      </c>
    </row>
    <row r="1581" spans="1:2" x14ac:dyDescent="0.3">
      <c r="A1581" s="51">
        <v>2299176000</v>
      </c>
      <c r="B1581" t="s">
        <v>51</v>
      </c>
    </row>
    <row r="1582" spans="1:2" x14ac:dyDescent="0.3">
      <c r="A1582" s="51">
        <v>2312512000</v>
      </c>
      <c r="B1582" t="s">
        <v>51</v>
      </c>
    </row>
    <row r="1583" spans="1:2" x14ac:dyDescent="0.3">
      <c r="A1583" s="51">
        <v>2502267000</v>
      </c>
      <c r="B1583" t="s">
        <v>51</v>
      </c>
    </row>
    <row r="1584" spans="1:2" x14ac:dyDescent="0.3">
      <c r="A1584" s="51">
        <v>2506202000</v>
      </c>
      <c r="B1584" t="s">
        <v>51</v>
      </c>
    </row>
    <row r="1585" spans="1:2" x14ac:dyDescent="0.3">
      <c r="A1585" s="51">
        <v>1407848000</v>
      </c>
      <c r="B1585" t="s">
        <v>12</v>
      </c>
    </row>
    <row r="1586" spans="1:2" x14ac:dyDescent="0.3">
      <c r="A1586" s="51">
        <v>1595703000</v>
      </c>
      <c r="B1586" t="s">
        <v>12</v>
      </c>
    </row>
    <row r="1587" spans="1:2" x14ac:dyDescent="0.3">
      <c r="A1587" s="51">
        <v>1746726000</v>
      </c>
      <c r="B1587" t="s">
        <v>12</v>
      </c>
    </row>
    <row r="1588" spans="1:2" x14ac:dyDescent="0.3">
      <c r="A1588" s="51">
        <v>2068010000</v>
      </c>
      <c r="B1588" t="s">
        <v>12</v>
      </c>
    </row>
    <row r="1589" spans="1:2" x14ac:dyDescent="0.3">
      <c r="A1589" s="51">
        <v>873592000</v>
      </c>
      <c r="B1589" t="s">
        <v>21</v>
      </c>
    </row>
    <row r="1590" spans="1:2" x14ac:dyDescent="0.3">
      <c r="A1590" s="51">
        <v>965087000</v>
      </c>
      <c r="B1590" t="s">
        <v>21</v>
      </c>
    </row>
    <row r="1591" spans="1:2" x14ac:dyDescent="0.3">
      <c r="A1591" s="51">
        <v>1010117000</v>
      </c>
      <c r="B1591" t="s">
        <v>21</v>
      </c>
    </row>
    <row r="1592" spans="1:2" x14ac:dyDescent="0.3">
      <c r="A1592" s="51">
        <v>1059366000</v>
      </c>
      <c r="B1592" t="s">
        <v>21</v>
      </c>
    </row>
    <row r="1593" spans="1:2" x14ac:dyDescent="0.3">
      <c r="A1593" s="51">
        <v>1527042000</v>
      </c>
      <c r="B1593" t="s">
        <v>24</v>
      </c>
    </row>
    <row r="1594" spans="1:2" x14ac:dyDescent="0.3">
      <c r="A1594" s="51">
        <v>1211975000</v>
      </c>
      <c r="B1594" t="s">
        <v>24</v>
      </c>
    </row>
    <row r="1595" spans="1:2" x14ac:dyDescent="0.3">
      <c r="A1595" s="51">
        <v>580415000</v>
      </c>
      <c r="B1595" t="s">
        <v>24</v>
      </c>
    </row>
    <row r="1596" spans="1:2" x14ac:dyDescent="0.3">
      <c r="A1596" s="51">
        <v>1032336000</v>
      </c>
      <c r="B1596" t="s">
        <v>24</v>
      </c>
    </row>
    <row r="1597" spans="1:2" x14ac:dyDescent="0.3">
      <c r="A1597" s="51">
        <v>2514595000</v>
      </c>
      <c r="B1597" t="s">
        <v>51</v>
      </c>
    </row>
    <row r="1598" spans="1:2" x14ac:dyDescent="0.3">
      <c r="A1598" s="51">
        <v>2772550000</v>
      </c>
      <c r="B1598" t="s">
        <v>51</v>
      </c>
    </row>
    <row r="1599" spans="1:2" x14ac:dyDescent="0.3">
      <c r="A1599" s="51">
        <v>3285346000</v>
      </c>
      <c r="B1599" t="s">
        <v>51</v>
      </c>
    </row>
    <row r="1600" spans="1:2" x14ac:dyDescent="0.3">
      <c r="A1600" s="51">
        <v>3442646000</v>
      </c>
      <c r="B1600" t="s">
        <v>51</v>
      </c>
    </row>
    <row r="1601" spans="1:2" x14ac:dyDescent="0.3">
      <c r="A1601" s="51">
        <v>115846000000</v>
      </c>
      <c r="B1601" t="s">
        <v>181</v>
      </c>
    </row>
    <row r="1602" spans="1:2" x14ac:dyDescent="0.3">
      <c r="A1602" s="51">
        <v>120550000000</v>
      </c>
      <c r="B1602" t="s">
        <v>181</v>
      </c>
    </row>
    <row r="1603" spans="1:2" x14ac:dyDescent="0.3">
      <c r="A1603" s="51">
        <v>127079000000</v>
      </c>
      <c r="B1603" t="s">
        <v>181</v>
      </c>
    </row>
    <row r="1604" spans="1:2" x14ac:dyDescent="0.3">
      <c r="A1604" s="51">
        <v>131620000000</v>
      </c>
      <c r="B1604" t="s">
        <v>181</v>
      </c>
    </row>
    <row r="1605" spans="1:2" x14ac:dyDescent="0.3">
      <c r="A1605" s="51">
        <v>1843641000</v>
      </c>
      <c r="B1605" t="s">
        <v>24</v>
      </c>
    </row>
    <row r="1606" spans="1:2" x14ac:dyDescent="0.3">
      <c r="A1606" s="51">
        <v>1904218000</v>
      </c>
      <c r="B1606" t="s">
        <v>24</v>
      </c>
    </row>
    <row r="1607" spans="1:2" x14ac:dyDescent="0.3">
      <c r="A1607" s="51">
        <v>1989344000</v>
      </c>
      <c r="B1607" t="s">
        <v>24</v>
      </c>
    </row>
    <row r="1608" spans="1:2" x14ac:dyDescent="0.3">
      <c r="A1608" s="51">
        <v>2042332000</v>
      </c>
      <c r="B1608" t="s">
        <v>24</v>
      </c>
    </row>
    <row r="1609" spans="1:2" x14ac:dyDescent="0.3">
      <c r="A1609" s="51">
        <v>15351000000</v>
      </c>
      <c r="B1609" t="s">
        <v>21</v>
      </c>
    </row>
    <row r="1610" spans="1:2" x14ac:dyDescent="0.3">
      <c r="A1610" s="51">
        <v>15130000000</v>
      </c>
      <c r="B1610" t="s">
        <v>21</v>
      </c>
    </row>
    <row r="1611" spans="1:2" x14ac:dyDescent="0.3">
      <c r="A1611" s="51">
        <v>14572000000</v>
      </c>
      <c r="B1611" t="s">
        <v>21</v>
      </c>
    </row>
    <row r="1612" spans="1:2" x14ac:dyDescent="0.3">
      <c r="A1612" s="51">
        <v>12994000000</v>
      </c>
      <c r="B1612" t="s">
        <v>21</v>
      </c>
    </row>
    <row r="1613" spans="1:2" x14ac:dyDescent="0.3">
      <c r="A1613" s="51">
        <v>4246400000</v>
      </c>
      <c r="B1613" t="s">
        <v>41</v>
      </c>
    </row>
    <row r="1614" spans="1:2" x14ac:dyDescent="0.3">
      <c r="A1614" s="51">
        <v>4519000000</v>
      </c>
      <c r="B1614" t="s">
        <v>41</v>
      </c>
    </row>
    <row r="1615" spans="1:2" x14ac:dyDescent="0.3">
      <c r="A1615" s="51">
        <v>4997100000</v>
      </c>
      <c r="B1615" t="s">
        <v>41</v>
      </c>
    </row>
    <row r="1616" spans="1:2" x14ac:dyDescent="0.3">
      <c r="A1616" s="51">
        <v>5926100000</v>
      </c>
      <c r="B1616" t="s">
        <v>41</v>
      </c>
    </row>
    <row r="1617" spans="1:2" x14ac:dyDescent="0.3">
      <c r="A1617" s="51">
        <v>91247000000</v>
      </c>
      <c r="B1617" t="s">
        <v>46</v>
      </c>
    </row>
    <row r="1618" spans="1:2" x14ac:dyDescent="0.3">
      <c r="A1618" s="51">
        <v>88069000000</v>
      </c>
      <c r="B1618" t="s">
        <v>46</v>
      </c>
    </row>
    <row r="1619" spans="1:2" x14ac:dyDescent="0.3">
      <c r="A1619" s="51">
        <v>88372000000</v>
      </c>
      <c r="B1619" t="s">
        <v>46</v>
      </c>
    </row>
    <row r="1620" spans="1:2" x14ac:dyDescent="0.3">
      <c r="A1620" s="51">
        <v>90033000000</v>
      </c>
      <c r="B1620" t="s">
        <v>46</v>
      </c>
    </row>
    <row r="1621" spans="1:2" x14ac:dyDescent="0.3">
      <c r="A1621" s="51">
        <v>12917000000</v>
      </c>
      <c r="B1621" t="s">
        <v>35</v>
      </c>
    </row>
    <row r="1622" spans="1:2" x14ac:dyDescent="0.3">
      <c r="A1622" s="51">
        <v>14194000000</v>
      </c>
      <c r="B1622" t="s">
        <v>35</v>
      </c>
    </row>
    <row r="1623" spans="1:2" x14ac:dyDescent="0.3">
      <c r="A1623" s="51">
        <v>15389000000</v>
      </c>
      <c r="B1623" t="s">
        <v>35</v>
      </c>
    </row>
    <row r="1624" spans="1:2" x14ac:dyDescent="0.3">
      <c r="A1624" s="51">
        <v>15724000000</v>
      </c>
      <c r="B1624" t="s">
        <v>35</v>
      </c>
    </row>
    <row r="1625" spans="1:2" x14ac:dyDescent="0.3">
      <c r="A1625" s="51">
        <v>18769000000</v>
      </c>
      <c r="B1625" t="s">
        <v>18</v>
      </c>
    </row>
    <row r="1626" spans="1:2" x14ac:dyDescent="0.3">
      <c r="A1626" s="51">
        <v>19872000000</v>
      </c>
      <c r="B1626" t="s">
        <v>18</v>
      </c>
    </row>
    <row r="1627" spans="1:2" x14ac:dyDescent="0.3">
      <c r="A1627" s="51">
        <v>20891000000</v>
      </c>
      <c r="B1627" t="s">
        <v>18</v>
      </c>
    </row>
    <row r="1628" spans="1:2" x14ac:dyDescent="0.3">
      <c r="A1628" s="51">
        <v>20718000000</v>
      </c>
      <c r="B1628" t="s">
        <v>18</v>
      </c>
    </row>
    <row r="1629" spans="1:2" x14ac:dyDescent="0.3">
      <c r="A1629" s="51">
        <v>13983000000</v>
      </c>
      <c r="B1629" t="s">
        <v>12</v>
      </c>
    </row>
    <row r="1630" spans="1:2" x14ac:dyDescent="0.3">
      <c r="A1630" s="51">
        <v>13996000000</v>
      </c>
      <c r="B1630" t="s">
        <v>12</v>
      </c>
    </row>
    <row r="1631" spans="1:2" x14ac:dyDescent="0.3">
      <c r="A1631" s="51">
        <v>12961000000</v>
      </c>
      <c r="B1631" t="s">
        <v>12</v>
      </c>
    </row>
    <row r="1632" spans="1:2" x14ac:dyDescent="0.3">
      <c r="A1632" s="51">
        <v>13609000000</v>
      </c>
      <c r="B1632" t="s">
        <v>12</v>
      </c>
    </row>
    <row r="1633" spans="1:2" x14ac:dyDescent="0.3">
      <c r="A1633" s="51">
        <v>7486000000</v>
      </c>
      <c r="B1633" t="s">
        <v>82</v>
      </c>
    </row>
    <row r="1634" spans="1:2" x14ac:dyDescent="0.3">
      <c r="A1634" s="51">
        <v>6860000000</v>
      </c>
      <c r="B1634" t="s">
        <v>82</v>
      </c>
    </row>
    <row r="1635" spans="1:2" x14ac:dyDescent="0.3">
      <c r="A1635" s="51">
        <v>7637000000</v>
      </c>
      <c r="B1635" t="s">
        <v>82</v>
      </c>
    </row>
    <row r="1636" spans="1:2" x14ac:dyDescent="0.3">
      <c r="A1636" s="51">
        <v>7360000000</v>
      </c>
      <c r="B1636" t="s">
        <v>82</v>
      </c>
    </row>
    <row r="1637" spans="1:2" x14ac:dyDescent="0.3">
      <c r="A1637" s="51">
        <v>468651000000</v>
      </c>
      <c r="B1637" t="s">
        <v>35</v>
      </c>
    </row>
    <row r="1638" spans="1:2" x14ac:dyDescent="0.3">
      <c r="A1638" s="51">
        <v>476294000000</v>
      </c>
      <c r="B1638" t="s">
        <v>35</v>
      </c>
    </row>
    <row r="1639" spans="1:2" x14ac:dyDescent="0.3">
      <c r="A1639" s="51">
        <v>485651000000</v>
      </c>
      <c r="B1639" t="s">
        <v>35</v>
      </c>
    </row>
    <row r="1640" spans="1:2" x14ac:dyDescent="0.3">
      <c r="A1640" s="51">
        <v>482130000000</v>
      </c>
      <c r="B1640" t="s">
        <v>35</v>
      </c>
    </row>
    <row r="1641" spans="1:2" x14ac:dyDescent="0.3">
      <c r="A1641" s="51">
        <v>9895100000</v>
      </c>
      <c r="B1641" t="s">
        <v>58</v>
      </c>
    </row>
    <row r="1642" spans="1:2" x14ac:dyDescent="0.3">
      <c r="A1642" s="51">
        <v>11124800000</v>
      </c>
      <c r="B1642" t="s">
        <v>58</v>
      </c>
    </row>
    <row r="1643" spans="1:2" x14ac:dyDescent="0.3">
      <c r="A1643" s="51">
        <v>14171800000</v>
      </c>
      <c r="B1643" t="s">
        <v>58</v>
      </c>
    </row>
    <row r="1644" spans="1:2" x14ac:dyDescent="0.3">
      <c r="A1644" s="51">
        <v>5664800000</v>
      </c>
      <c r="B1644" t="s">
        <v>21</v>
      </c>
    </row>
    <row r="1645" spans="1:2" x14ac:dyDescent="0.3">
      <c r="A1645" s="51">
        <v>5542000000</v>
      </c>
      <c r="B1645" t="s">
        <v>21</v>
      </c>
    </row>
    <row r="1646" spans="1:2" x14ac:dyDescent="0.3">
      <c r="A1646" s="51">
        <v>5607200000</v>
      </c>
      <c r="B1646" t="s">
        <v>21</v>
      </c>
    </row>
    <row r="1647" spans="1:2" x14ac:dyDescent="0.3">
      <c r="A1647" s="51">
        <v>5483700000</v>
      </c>
      <c r="B1647" t="s">
        <v>21</v>
      </c>
    </row>
    <row r="1648" spans="1:2" x14ac:dyDescent="0.3">
      <c r="A1648" s="51">
        <v>5989000000</v>
      </c>
      <c r="B1648" t="s">
        <v>51</v>
      </c>
    </row>
    <row r="1649" spans="1:2" x14ac:dyDescent="0.3">
      <c r="A1649" s="51">
        <v>7254000000</v>
      </c>
      <c r="B1649" t="s">
        <v>51</v>
      </c>
    </row>
    <row r="1650" spans="1:2" x14ac:dyDescent="0.3">
      <c r="A1650" s="51">
        <v>7403000000</v>
      </c>
      <c r="B1650" t="s">
        <v>51</v>
      </c>
    </row>
    <row r="1651" spans="1:2" x14ac:dyDescent="0.3">
      <c r="A1651" s="51">
        <v>7082000000</v>
      </c>
      <c r="B1651" t="s">
        <v>51</v>
      </c>
    </row>
    <row r="1652" spans="1:2" x14ac:dyDescent="0.3">
      <c r="A1652" s="51">
        <v>4534000000</v>
      </c>
      <c r="B1652" t="s">
        <v>18</v>
      </c>
    </row>
    <row r="1653" spans="1:2" x14ac:dyDescent="0.3">
      <c r="A1653" s="51">
        <v>5009000000</v>
      </c>
      <c r="B1653" t="s">
        <v>18</v>
      </c>
    </row>
    <row r="1654" spans="1:2" x14ac:dyDescent="0.3">
      <c r="A1654" s="51">
        <v>5281000000</v>
      </c>
      <c r="B1654" t="s">
        <v>18</v>
      </c>
    </row>
    <row r="1655" spans="1:2" x14ac:dyDescent="0.3">
      <c r="A1655" s="51">
        <v>5536000000</v>
      </c>
      <c r="B1655" t="s">
        <v>18</v>
      </c>
    </row>
    <row r="1656" spans="1:2" x14ac:dyDescent="0.3">
      <c r="A1656" s="51">
        <v>5154284000</v>
      </c>
      <c r="B1656" t="s">
        <v>18</v>
      </c>
    </row>
    <row r="1657" spans="1:2" x14ac:dyDescent="0.3">
      <c r="A1657" s="51">
        <v>5620936000</v>
      </c>
      <c r="B1657" t="s">
        <v>18</v>
      </c>
    </row>
    <row r="1658" spans="1:2" x14ac:dyDescent="0.3">
      <c r="A1658" s="51">
        <v>5433661000</v>
      </c>
      <c r="B1658" t="s">
        <v>18</v>
      </c>
    </row>
    <row r="1659" spans="1:2" x14ac:dyDescent="0.3">
      <c r="A1659" s="51">
        <v>4075883000</v>
      </c>
      <c r="B1659" t="s">
        <v>18</v>
      </c>
    </row>
    <row r="1660" spans="1:2" x14ac:dyDescent="0.3">
      <c r="A1660" s="51">
        <v>1623938000</v>
      </c>
      <c r="B1660" t="s">
        <v>82</v>
      </c>
    </row>
    <row r="1661" spans="1:2" x14ac:dyDescent="0.3">
      <c r="A1661" s="51">
        <v>1998051000</v>
      </c>
      <c r="B1661" t="s">
        <v>82</v>
      </c>
    </row>
    <row r="1662" spans="1:2" x14ac:dyDescent="0.3">
      <c r="A1662" s="51">
        <v>2424176000</v>
      </c>
      <c r="B1662" t="s">
        <v>82</v>
      </c>
    </row>
    <row r="1663" spans="1:2" x14ac:dyDescent="0.3">
      <c r="A1663" s="51">
        <v>1452619000</v>
      </c>
      <c r="B1663" t="s">
        <v>82</v>
      </c>
    </row>
    <row r="1664" spans="1:2" x14ac:dyDescent="0.3">
      <c r="A1664" s="51">
        <v>10128223000</v>
      </c>
      <c r="B1664" t="s">
        <v>41</v>
      </c>
    </row>
    <row r="1665" spans="1:2" x14ac:dyDescent="0.3">
      <c r="A1665" s="51">
        <v>10914922000</v>
      </c>
      <c r="B1665" t="s">
        <v>41</v>
      </c>
    </row>
    <row r="1666" spans="1:2" x14ac:dyDescent="0.3">
      <c r="A1666" s="51">
        <v>11686135000</v>
      </c>
      <c r="B1666" t="s">
        <v>41</v>
      </c>
    </row>
    <row r="1667" spans="1:2" x14ac:dyDescent="0.3">
      <c r="A1667" s="51">
        <v>11024486000</v>
      </c>
      <c r="B1667" t="s">
        <v>41</v>
      </c>
    </row>
    <row r="1668" spans="1:2" x14ac:dyDescent="0.3">
      <c r="A1668" s="51">
        <v>7232397000</v>
      </c>
      <c r="B1668" t="s">
        <v>46</v>
      </c>
    </row>
    <row r="1669" spans="1:2" x14ac:dyDescent="0.3">
      <c r="A1669" s="51">
        <v>7541234000</v>
      </c>
      <c r="B1669" t="s">
        <v>46</v>
      </c>
    </row>
    <row r="1670" spans="1:2" x14ac:dyDescent="0.3">
      <c r="A1670" s="51">
        <v>6602267000</v>
      </c>
      <c r="B1670" t="s">
        <v>46</v>
      </c>
    </row>
    <row r="1671" spans="1:2" x14ac:dyDescent="0.3">
      <c r="A1671" s="51">
        <v>9308926000</v>
      </c>
      <c r="B1671" t="s">
        <v>46</v>
      </c>
    </row>
    <row r="1672" spans="1:2" x14ac:dyDescent="0.3">
      <c r="A1672" s="51">
        <v>2168652000</v>
      </c>
      <c r="B1672" t="s">
        <v>21</v>
      </c>
    </row>
    <row r="1673" spans="1:2" x14ac:dyDescent="0.3">
      <c r="A1673" s="51">
        <v>2382531000</v>
      </c>
      <c r="B1673" t="s">
        <v>21</v>
      </c>
    </row>
    <row r="1674" spans="1:2" x14ac:dyDescent="0.3">
      <c r="A1674" s="51">
        <v>2377344000</v>
      </c>
      <c r="B1674" t="s">
        <v>21</v>
      </c>
    </row>
    <row r="1675" spans="1:2" x14ac:dyDescent="0.3">
      <c r="A1675" s="51">
        <v>2213881000</v>
      </c>
      <c r="B1675" t="s">
        <v>21</v>
      </c>
    </row>
    <row r="1676" spans="1:2" x14ac:dyDescent="0.3">
      <c r="A1676" s="51">
        <v>451509000000</v>
      </c>
      <c r="B1676" t="s">
        <v>82</v>
      </c>
    </row>
    <row r="1677" spans="1:2" x14ac:dyDescent="0.3">
      <c r="A1677" s="51">
        <v>420836000000</v>
      </c>
      <c r="B1677" t="s">
        <v>82</v>
      </c>
    </row>
    <row r="1678" spans="1:2" x14ac:dyDescent="0.3">
      <c r="A1678" s="51">
        <v>394105000000</v>
      </c>
      <c r="B1678" t="s">
        <v>82</v>
      </c>
    </row>
    <row r="1679" spans="1:2" x14ac:dyDescent="0.3">
      <c r="A1679" s="51">
        <v>259488000000</v>
      </c>
      <c r="B1679" t="s">
        <v>82</v>
      </c>
    </row>
    <row r="1680" spans="1:2" x14ac:dyDescent="0.3">
      <c r="A1680" s="51">
        <v>2928429000</v>
      </c>
      <c r="B1680" t="s">
        <v>24</v>
      </c>
    </row>
    <row r="1681" spans="1:2" x14ac:dyDescent="0.3">
      <c r="A1681" s="51">
        <v>2950800000</v>
      </c>
      <c r="B1681" t="s">
        <v>24</v>
      </c>
    </row>
    <row r="1682" spans="1:2" x14ac:dyDescent="0.3">
      <c r="A1682" s="51">
        <v>2922600000</v>
      </c>
      <c r="B1682" t="s">
        <v>24</v>
      </c>
    </row>
    <row r="1683" spans="1:2" x14ac:dyDescent="0.3">
      <c r="A1683" s="51">
        <v>2674300000</v>
      </c>
      <c r="B1683" t="s">
        <v>24</v>
      </c>
    </row>
    <row r="1684" spans="1:2" x14ac:dyDescent="0.3">
      <c r="A1684" s="51">
        <v>20421000000</v>
      </c>
      <c r="B1684" t="s">
        <v>21</v>
      </c>
    </row>
    <row r="1685" spans="1:2" x14ac:dyDescent="0.3">
      <c r="A1685" s="51">
        <v>20006000000</v>
      </c>
      <c r="B1685" t="s">
        <v>21</v>
      </c>
    </row>
    <row r="1686" spans="1:2" x14ac:dyDescent="0.3">
      <c r="A1686" s="51">
        <v>19540000000</v>
      </c>
      <c r="B1686" t="s">
        <v>21</v>
      </c>
    </row>
    <row r="1687" spans="1:2" x14ac:dyDescent="0.3">
      <c r="A1687" s="51">
        <v>18045000000</v>
      </c>
      <c r="B1687" t="s">
        <v>21</v>
      </c>
    </row>
    <row r="1688" spans="1:2" x14ac:dyDescent="0.3">
      <c r="A1688" s="51">
        <v>3791000000</v>
      </c>
      <c r="B1688" t="s">
        <v>12</v>
      </c>
    </row>
    <row r="1689" spans="1:2" x14ac:dyDescent="0.3">
      <c r="A1689" s="51">
        <v>3837000000</v>
      </c>
      <c r="B1689" t="s">
        <v>12</v>
      </c>
    </row>
    <row r="1690" spans="1:2" x14ac:dyDescent="0.3">
      <c r="A1690" s="51">
        <v>3916000000</v>
      </c>
      <c r="B1690" t="s">
        <v>12</v>
      </c>
    </row>
    <row r="1691" spans="1:2" x14ac:dyDescent="0.3">
      <c r="A1691" s="51">
        <v>3653000000</v>
      </c>
      <c r="B1691" t="s">
        <v>12</v>
      </c>
    </row>
    <row r="1692" spans="1:2" x14ac:dyDescent="0.3">
      <c r="A1692" s="51">
        <v>4986566000</v>
      </c>
      <c r="B1692" t="s">
        <v>21</v>
      </c>
    </row>
    <row r="1693" spans="1:2" x14ac:dyDescent="0.3">
      <c r="A1693" s="51">
        <v>4680380000</v>
      </c>
      <c r="B1693" t="s">
        <v>21</v>
      </c>
    </row>
    <row r="1694" spans="1:2" x14ac:dyDescent="0.3">
      <c r="A1694" s="51">
        <v>4618133000</v>
      </c>
      <c r="B1694" t="s">
        <v>21</v>
      </c>
    </row>
    <row r="1695" spans="1:2" x14ac:dyDescent="0.3">
      <c r="A1695" s="51">
        <v>4968301000</v>
      </c>
      <c r="B1695" t="s">
        <v>21</v>
      </c>
    </row>
    <row r="1696" spans="1:2" x14ac:dyDescent="0.3">
      <c r="A1696" s="51">
        <v>13633000000</v>
      </c>
      <c r="B1696" t="s">
        <v>18</v>
      </c>
    </row>
    <row r="1697" spans="1:2" x14ac:dyDescent="0.3">
      <c r="A1697" s="51">
        <v>13084000000</v>
      </c>
      <c r="B1697" t="s">
        <v>18</v>
      </c>
    </row>
    <row r="1698" spans="1:2" x14ac:dyDescent="0.3">
      <c r="A1698" s="51">
        <v>13279000000</v>
      </c>
      <c r="B1698" t="s">
        <v>18</v>
      </c>
    </row>
    <row r="1699" spans="1:2" x14ac:dyDescent="0.3">
      <c r="A1699" s="51">
        <v>13105000000</v>
      </c>
      <c r="B1699" t="s">
        <v>18</v>
      </c>
    </row>
    <row r="1700" spans="1:2" x14ac:dyDescent="0.3">
      <c r="A1700" s="51">
        <v>4471700000</v>
      </c>
      <c r="B1700" t="s">
        <v>24</v>
      </c>
    </row>
    <row r="1701" spans="1:2" x14ac:dyDescent="0.3">
      <c r="A1701" s="51">
        <v>4623400000</v>
      </c>
      <c r="B1701" t="s">
        <v>24</v>
      </c>
    </row>
    <row r="1702" spans="1:2" x14ac:dyDescent="0.3">
      <c r="A1702" s="51">
        <v>4673300000</v>
      </c>
      <c r="B1702" t="s">
        <v>24</v>
      </c>
    </row>
    <row r="1703" spans="1:2" x14ac:dyDescent="0.3">
      <c r="A1703" s="51">
        <v>5997800000</v>
      </c>
      <c r="B1703" t="s">
        <v>24</v>
      </c>
    </row>
    <row r="1704" spans="1:2" x14ac:dyDescent="0.3">
      <c r="A1704" s="51">
        <v>2458592000</v>
      </c>
      <c r="B1704" t="s">
        <v>46</v>
      </c>
    </row>
    <row r="1705" spans="1:2" x14ac:dyDescent="0.3">
      <c r="A1705" s="51">
        <v>2278812000</v>
      </c>
      <c r="B1705" t="s">
        <v>46</v>
      </c>
    </row>
    <row r="1706" spans="1:2" x14ac:dyDescent="0.3">
      <c r="A1706" s="51">
        <v>2361631000</v>
      </c>
      <c r="B1706" t="s">
        <v>46</v>
      </c>
    </row>
    <row r="1707" spans="1:2" x14ac:dyDescent="0.3">
      <c r="A1707" s="51">
        <v>2210591000</v>
      </c>
      <c r="B1707" t="s">
        <v>46</v>
      </c>
    </row>
    <row r="1708" spans="1:2" x14ac:dyDescent="0.3">
      <c r="A1708" s="51">
        <v>4561000000</v>
      </c>
      <c r="B1708" t="s">
        <v>24</v>
      </c>
    </row>
    <row r="1709" spans="1:2" x14ac:dyDescent="0.3">
      <c r="A1709" s="51">
        <v>4785000000</v>
      </c>
      <c r="B1709" t="s">
        <v>24</v>
      </c>
    </row>
    <row r="1710" spans="1:2" x14ac:dyDescent="0.3">
      <c r="A1710" s="51">
        <v>4765000000</v>
      </c>
      <c r="B1710" t="s">
        <v>24</v>
      </c>
    </row>
    <row r="1711" spans="1:2" x14ac:dyDescent="0.3">
      <c r="A1711" s="51">
        <v>4888000000</v>
      </c>
      <c r="B1711" t="s">
        <v>24</v>
      </c>
    </row>
  </sheetData>
  <autoFilter ref="A1:B1712" xr:uid="{CD1E156D-53BD-4792-86E3-A3F04E9C0DB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739-B6F2-461D-A2B3-B8114D7A4611}">
  <dimension ref="A1:J15"/>
  <sheetViews>
    <sheetView zoomScaleNormal="100" workbookViewId="0">
      <selection activeCell="B2" sqref="B2"/>
    </sheetView>
  </sheetViews>
  <sheetFormatPr defaultRowHeight="14.4" x14ac:dyDescent="0.3"/>
  <cols>
    <col min="1" max="1" width="10" customWidth="1"/>
    <col min="2" max="2" width="10.44140625" bestFit="1" customWidth="1"/>
    <col min="3" max="3" width="10.44140625" customWidth="1"/>
    <col min="4" max="4" width="20.21875" bestFit="1" customWidth="1"/>
    <col min="5" max="5" width="15.77734375" bestFit="1" customWidth="1"/>
    <col min="6" max="6" width="15.88671875" bestFit="1" customWidth="1"/>
    <col min="7" max="8" width="15.77734375" bestFit="1" customWidth="1"/>
    <col min="9" max="9" width="21.33203125" customWidth="1"/>
    <col min="10" max="10" width="21.109375" customWidth="1"/>
  </cols>
  <sheetData>
    <row r="1" spans="1:10" x14ac:dyDescent="0.3">
      <c r="D1" s="23" t="s">
        <v>599</v>
      </c>
      <c r="E1" s="23"/>
      <c r="F1" s="23"/>
      <c r="G1" s="23"/>
      <c r="H1" s="23"/>
      <c r="I1" s="23"/>
      <c r="J1" s="23"/>
    </row>
    <row r="2" spans="1:10" x14ac:dyDescent="0.3">
      <c r="A2" s="24" t="s">
        <v>600</v>
      </c>
      <c r="B2" s="24" t="s">
        <v>20</v>
      </c>
      <c r="F2" s="47" t="s">
        <v>593</v>
      </c>
      <c r="G2" s="12"/>
      <c r="H2" s="11"/>
    </row>
    <row r="3" spans="1:10" ht="16.2" thickBot="1" x14ac:dyDescent="0.35">
      <c r="D3" s="13"/>
      <c r="E3" s="40" t="s">
        <v>11</v>
      </c>
      <c r="F3" s="41" t="s">
        <v>14</v>
      </c>
      <c r="G3" s="41" t="s">
        <v>15</v>
      </c>
      <c r="H3" s="42" t="s">
        <v>16</v>
      </c>
    </row>
    <row r="4" spans="1:10" x14ac:dyDescent="0.3">
      <c r="D4" s="14" t="s">
        <v>585</v>
      </c>
      <c r="E4" s="20" cm="1">
        <f t="array" ref="E4">INDEX(TotalRev,MATCH(1,($B$2=Tickers)*(E$3=Years),0))</f>
        <v>170910000000</v>
      </c>
      <c r="F4" s="20" cm="1">
        <f t="array" ref="F4">INDEX(TotalRev,MATCH(1,($B$2=Tickers)*(F$3=Years),0))</f>
        <v>182795000000</v>
      </c>
      <c r="G4" s="20" cm="1">
        <f t="array" ref="G4">INDEX(TotalRev,MATCH(1,($B$2=Tickers)*(G$3=Years),0))</f>
        <v>233715000000</v>
      </c>
      <c r="H4" s="58" cm="1">
        <f t="array" ref="H4">INDEX(TotalRev,MATCH(1,($B$2=Tickers)*(H$3=Years),0))</f>
        <v>215639000000</v>
      </c>
    </row>
    <row r="5" spans="1:10" x14ac:dyDescent="0.3">
      <c r="D5" s="14" t="s">
        <v>586</v>
      </c>
      <c r="E5" s="20" cm="1">
        <f t="array" ref="E5">INDEX(COGS,MATCH(1,($B$2=Tickers)*(E$3=Years),0))</f>
        <v>106606000000</v>
      </c>
      <c r="F5" s="20" cm="1">
        <f t="array" ref="F5">INDEX(COGS,MATCH(1,($B$2=Tickers)*(F$3=Years),0))</f>
        <v>112258000000</v>
      </c>
      <c r="G5" s="20" cm="1">
        <f t="array" ref="G5">INDEX(COGS,MATCH(1,($B$2=Tickers)*(G$3=Years),0))</f>
        <v>140089000000</v>
      </c>
      <c r="H5" s="59" cm="1">
        <f t="array" ref="H5">INDEX(COGS,MATCH(1,($B$2=Tickers)*(H$3=Years),0))</f>
        <v>131376000000</v>
      </c>
    </row>
    <row r="6" spans="1:10" x14ac:dyDescent="0.3">
      <c r="D6" s="14" t="s">
        <v>587</v>
      </c>
      <c r="E6" s="20">
        <f>'P&amp;LSTMNT'!E4-'P&amp;LSTMNT'!E5</f>
        <v>64304000000</v>
      </c>
      <c r="F6" s="20">
        <f>'P&amp;LSTMNT'!F4-'P&amp;LSTMNT'!F5</f>
        <v>70537000000</v>
      </c>
      <c r="G6" s="20">
        <f>'P&amp;LSTMNT'!G4-'P&amp;LSTMNT'!G5</f>
        <v>93626000000</v>
      </c>
      <c r="H6" s="59">
        <f>'P&amp;LSTMNT'!H4-'P&amp;LSTMNT'!H5</f>
        <v>84263000000</v>
      </c>
    </row>
    <row r="7" spans="1:10" x14ac:dyDescent="0.3">
      <c r="D7" s="14" t="s">
        <v>588</v>
      </c>
      <c r="E7" s="20" cm="1">
        <f t="array" ref="E7">INDEX(SGA,MATCH(1,($B$2=Tickers)*(E$3=Years),0))</f>
        <v>10830000000</v>
      </c>
      <c r="F7" s="20" cm="1">
        <f t="array" ref="F7">INDEX(SGA,MATCH(1,($B$2=Tickers)*(F$3=Years),0))</f>
        <v>11993000000</v>
      </c>
      <c r="G7" s="20" cm="1">
        <f t="array" ref="G7">INDEX(SGA,MATCH(1,($B$2=Tickers)*(G$3=Years),0))</f>
        <v>14329000000</v>
      </c>
      <c r="H7" s="59" cm="1">
        <f t="array" ref="H7">INDEX(SGA,MATCH(1,($B$2=Tickers)*(H$3=Years),0))</f>
        <v>14194000000</v>
      </c>
    </row>
    <row r="8" spans="1:10" x14ac:dyDescent="0.3">
      <c r="D8" s="14" t="s">
        <v>589</v>
      </c>
      <c r="E8" s="20" cm="1">
        <f t="array" ref="E8">INDEX(OperItem,MATCH(1,($B$2=Tickers)*(E$3=Years),0))</f>
        <v>0</v>
      </c>
      <c r="F8" s="20" cm="1">
        <f t="array" ref="F8">INDEX(OperItem,MATCH(1,($B$2=Tickers)*(F$3=Years),0))</f>
        <v>0</v>
      </c>
      <c r="G8" s="20" cm="1">
        <f t="array" ref="G8">INDEX(OperItem,MATCH(1,($B$2=Tickers)*(G$3=Years),0))</f>
        <v>0</v>
      </c>
      <c r="H8" s="59" cm="1">
        <f t="array" ref="H8">INDEX(OperItem,MATCH(1,($B$2=Tickers)*(H$3=Years),0))</f>
        <v>0</v>
      </c>
    </row>
    <row r="9" spans="1:10" x14ac:dyDescent="0.3">
      <c r="D9" s="14" t="s">
        <v>590</v>
      </c>
      <c r="E9" s="20" cm="1">
        <f t="array" ref="E9">INDEX(ResDev,MATCH(1,($B$2=Tickers)*(E$3=Years),0))</f>
        <v>78919000</v>
      </c>
      <c r="F9" s="20" cm="1">
        <f t="array" ref="F9">INDEX(ResDev,MATCH(1,($B$2=Tickers)*(F$3=Years),0))</f>
        <v>82246000</v>
      </c>
      <c r="G9" s="20" cm="1">
        <f t="array" ref="G9">INDEX(ResDev,MATCH(1,($B$2=Tickers)*(G$3=Years),0))</f>
        <v>88310000</v>
      </c>
      <c r="H9" s="59" cm="1">
        <f t="array" ref="H9">INDEX(ResDev,MATCH(1,($B$2=Tickers)*(H$3=Years),0))</f>
        <v>102871000</v>
      </c>
    </row>
    <row r="10" spans="1:10" x14ac:dyDescent="0.3">
      <c r="D10" s="14" t="s">
        <v>591</v>
      </c>
      <c r="E10" s="20">
        <f>SUM(E7:E9)</f>
        <v>10908919000</v>
      </c>
      <c r="F10" s="20">
        <f>SUM(F7:F9)</f>
        <v>12075246000</v>
      </c>
      <c r="G10" s="20">
        <f>SUM(G7:G9)</f>
        <v>14417310000</v>
      </c>
      <c r="H10" s="59">
        <f>SUM(H7:H9)</f>
        <v>14296871000</v>
      </c>
    </row>
    <row r="11" spans="1:10" ht="15" thickBot="1" x14ac:dyDescent="0.35">
      <c r="D11" s="15" t="s">
        <v>592</v>
      </c>
      <c r="E11" s="21">
        <f>E6-E10</f>
        <v>53395081000</v>
      </c>
      <c r="F11" s="21">
        <f>F6-F10</f>
        <v>58461754000</v>
      </c>
      <c r="G11" s="21">
        <f>G6-G10</f>
        <v>79208690000</v>
      </c>
      <c r="H11" s="22">
        <f>H6-H10</f>
        <v>69966129000</v>
      </c>
    </row>
    <row r="15" spans="1:10" x14ac:dyDescent="0.3">
      <c r="C15" s="35"/>
    </row>
  </sheetData>
  <dataValidations count="2">
    <dataValidation type="list" allowBlank="1" showInputMessage="1" showErrorMessage="1" sqref="B2:C2" xr:uid="{A4DEB1E0-9DBD-468F-B09B-C9B270CF4B23}">
      <formula1>Tickers</formula1>
    </dataValidation>
    <dataValidation type="list" allowBlank="1" showInputMessage="1" showErrorMessage="1" sqref="B4" xr:uid="{205C306F-9487-456F-B898-63AA120B9203}">
      <formula1>$D$19:$D$21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350E-C6CA-486F-B1CA-A1F27B6D0B21}">
  <dimension ref="A1:K31"/>
  <sheetViews>
    <sheetView topLeftCell="D2" zoomScaleNormal="100" workbookViewId="0">
      <selection activeCell="O25" sqref="O25"/>
    </sheetView>
  </sheetViews>
  <sheetFormatPr defaultRowHeight="14.4" x14ac:dyDescent="0.3"/>
  <cols>
    <col min="1" max="1" width="10" customWidth="1"/>
    <col min="2" max="2" width="10.44140625" bestFit="1" customWidth="1"/>
    <col min="3" max="3" width="10.44140625" customWidth="1"/>
    <col min="4" max="4" width="20.21875" bestFit="1" customWidth="1"/>
    <col min="5" max="5" width="15.77734375" bestFit="1" customWidth="1"/>
    <col min="6" max="6" width="15.88671875" bestFit="1" customWidth="1"/>
    <col min="7" max="8" width="15.77734375" bestFit="1" customWidth="1"/>
    <col min="9" max="9" width="21.33203125" customWidth="1"/>
    <col min="10" max="10" width="21.109375" customWidth="1"/>
  </cols>
  <sheetData>
    <row r="1" spans="1:11" x14ac:dyDescent="0.3">
      <c r="D1" s="23" t="s">
        <v>599</v>
      </c>
      <c r="E1" s="23"/>
      <c r="F1" s="23"/>
      <c r="G1" s="23"/>
      <c r="H1" s="23"/>
      <c r="I1" s="23"/>
      <c r="J1" s="23"/>
    </row>
    <row r="2" spans="1:11" x14ac:dyDescent="0.3">
      <c r="A2" s="24" t="s">
        <v>600</v>
      </c>
      <c r="B2" s="24" t="s">
        <v>20</v>
      </c>
      <c r="F2" s="47" t="s">
        <v>593</v>
      </c>
      <c r="G2" s="12"/>
      <c r="H2" s="11"/>
      <c r="I2" s="48" t="s">
        <v>603</v>
      </c>
      <c r="J2" s="49"/>
    </row>
    <row r="3" spans="1:11" ht="16.2" thickBot="1" x14ac:dyDescent="0.35">
      <c r="D3" s="13"/>
      <c r="E3" s="40" t="s">
        <v>11</v>
      </c>
      <c r="F3" s="41" t="s">
        <v>14</v>
      </c>
      <c r="G3" s="41" t="s">
        <v>15</v>
      </c>
      <c r="H3" s="42" t="s">
        <v>16</v>
      </c>
      <c r="I3" s="40" t="s">
        <v>594</v>
      </c>
      <c r="J3" s="42" t="s">
        <v>595</v>
      </c>
    </row>
    <row r="4" spans="1:11" x14ac:dyDescent="0.3">
      <c r="A4" s="36" t="s">
        <v>608</v>
      </c>
      <c r="B4" s="36" t="s">
        <v>605</v>
      </c>
      <c r="D4" s="14" t="s">
        <v>585</v>
      </c>
      <c r="E4" s="20" cm="1">
        <f t="array" ref="E4">INDEX(TotalRev,MATCH(1,($B$2=Tickers)*(E$3=Years),0))</f>
        <v>170910000000</v>
      </c>
      <c r="F4" s="20" cm="1">
        <f t="array" ref="F4">INDEX(TotalRev,MATCH(1,($B$2=Tickers)*(F$3=Years),0))</f>
        <v>182795000000</v>
      </c>
      <c r="G4" s="20" cm="1">
        <f t="array" ref="G4">INDEX(TotalRev,MATCH(1,($B$2=Tickers)*(G$3=Years),0))</f>
        <v>233715000000</v>
      </c>
      <c r="H4" s="20" cm="1">
        <f t="array" ref="H4">INDEX(TotalRev,MATCH(1,($B$2=Tickers)*(H$3=Years),0))</f>
        <v>215639000000</v>
      </c>
      <c r="I4" s="43">
        <f ca="1">(I14+1)*H4</f>
        <v>239413981789.957</v>
      </c>
      <c r="J4" s="43">
        <f ca="1">(J14+1)*I4</f>
        <v>270598521180.79733</v>
      </c>
    </row>
    <row r="5" spans="1:11" ht="15" thickBot="1" x14ac:dyDescent="0.35">
      <c r="D5" s="14" t="s">
        <v>586</v>
      </c>
      <c r="E5" s="20" cm="1">
        <f t="array" ref="E5">INDEX(COGS,MATCH(1,($B$2=Tickers)*(E$3=Years),0))</f>
        <v>106606000000</v>
      </c>
      <c r="F5" s="20" cm="1">
        <f t="array" ref="F5">INDEX(COGS,MATCH(1,($B$2=Tickers)*(F$3=Years),0))</f>
        <v>112258000000</v>
      </c>
      <c r="G5" s="20" cm="1">
        <f t="array" ref="G5">INDEX(COGS,MATCH(1,($B$2=Tickers)*(G$3=Years),0))</f>
        <v>140089000000</v>
      </c>
      <c r="H5" s="20" cm="1">
        <f t="array" ref="H5">INDEX(COGS,MATCH(1,($B$2=Tickers)*(H$3=Years),0))</f>
        <v>131376000000</v>
      </c>
      <c r="I5" s="16"/>
      <c r="J5" s="17"/>
    </row>
    <row r="6" spans="1:11" ht="15" thickBot="1" x14ac:dyDescent="0.35">
      <c r="D6" s="14" t="s">
        <v>587</v>
      </c>
      <c r="E6" s="20">
        <f>FORECAST!E4-FORECAST!E5</f>
        <v>64304000000</v>
      </c>
      <c r="F6" s="20">
        <f>FORECAST!F4-FORECAST!F5</f>
        <v>70537000000</v>
      </c>
      <c r="G6" s="20">
        <f>FORECAST!G4-FORECAST!G5</f>
        <v>93626000000</v>
      </c>
      <c r="H6" s="20">
        <f>FORECAST!H4-FORECAST!H5</f>
        <v>84263000000</v>
      </c>
      <c r="I6" s="39">
        <f ca="1">I4*I15</f>
        <v>97769711693.882751</v>
      </c>
      <c r="J6" s="39">
        <f ca="1">J4*J15</f>
        <v>115916541638.87727</v>
      </c>
    </row>
    <row r="7" spans="1:11" x14ac:dyDescent="0.3">
      <c r="D7" s="14" t="s">
        <v>588</v>
      </c>
      <c r="E7" s="20" cm="1">
        <f t="array" ref="E7">INDEX(SGA,MATCH(1,($B$2=Tickers)*(E$3=Years),0))</f>
        <v>10830000000</v>
      </c>
      <c r="F7" s="20" cm="1">
        <f t="array" ref="F7">INDEX(SGA,MATCH(1,($B$2=Tickers)*(F$3=Years),0))</f>
        <v>11993000000</v>
      </c>
      <c r="G7" s="20" cm="1">
        <f t="array" ref="G7">INDEX(SGA,MATCH(1,($B$2=Tickers)*(G$3=Years),0))</f>
        <v>14329000000</v>
      </c>
      <c r="H7" s="20" cm="1">
        <f t="array" ref="H7">INDEX(SGA,MATCH(1,($B$2=Tickers)*(H$3=Years),0))</f>
        <v>14194000000</v>
      </c>
      <c r="I7" s="16"/>
      <c r="J7" s="17"/>
    </row>
    <row r="8" spans="1:11" x14ac:dyDescent="0.3">
      <c r="D8" s="14" t="s">
        <v>589</v>
      </c>
      <c r="E8" s="20" cm="1">
        <f t="array" ref="E8">INDEX(OperItem,MATCH(1,($B$2=Tickers)*(E$3=Years),0))</f>
        <v>0</v>
      </c>
      <c r="F8" s="20" cm="1">
        <f t="array" ref="F8">INDEX(OperItem,MATCH(1,($B$2=Tickers)*(F$3=Years),0))</f>
        <v>0</v>
      </c>
      <c r="G8" s="20" cm="1">
        <f t="array" ref="G8">INDEX(OperItem,MATCH(1,($B$2=Tickers)*(G$3=Years),0))</f>
        <v>0</v>
      </c>
      <c r="H8" s="20" cm="1">
        <f t="array" ref="H8">INDEX(OperItem,MATCH(1,($B$2=Tickers)*(H$3=Years),0))</f>
        <v>0</v>
      </c>
      <c r="I8" s="16"/>
      <c r="J8" s="17"/>
    </row>
    <row r="9" spans="1:11" ht="15" thickBot="1" x14ac:dyDescent="0.35">
      <c r="D9" s="14" t="s">
        <v>590</v>
      </c>
      <c r="E9" s="20" cm="1">
        <f t="array" ref="E9">INDEX(ResDev,MATCH(1,($B$2=Tickers)*(E$3=Years),0))</f>
        <v>78919000</v>
      </c>
      <c r="F9" s="20" cm="1">
        <f t="array" ref="F9">INDEX(ResDev,MATCH(1,($B$2=Tickers)*(F$3=Years),0))</f>
        <v>82246000</v>
      </c>
      <c r="G9" s="20" cm="1">
        <f t="array" ref="G9">INDEX(ResDev,MATCH(1,($B$2=Tickers)*(G$3=Years),0))</f>
        <v>88310000</v>
      </c>
      <c r="H9" s="20" cm="1">
        <f t="array" ref="H9">INDEX(ResDev,MATCH(1,($B$2=Tickers)*(H$3=Years),0))</f>
        <v>102871000</v>
      </c>
      <c r="I9" s="16"/>
      <c r="J9" s="17"/>
    </row>
    <row r="10" spans="1:11" ht="15" thickBot="1" x14ac:dyDescent="0.35">
      <c r="D10" s="14" t="s">
        <v>591</v>
      </c>
      <c r="E10" s="20">
        <f>SUM(E7:E9)</f>
        <v>10908919000</v>
      </c>
      <c r="F10" s="20">
        <f>SUM(F7:F9)</f>
        <v>12075246000</v>
      </c>
      <c r="G10" s="20">
        <f>SUM(G7:G9)</f>
        <v>14417310000</v>
      </c>
      <c r="H10" s="20">
        <f>SUM(H7:H9)</f>
        <v>14296871000</v>
      </c>
      <c r="I10" s="18"/>
      <c r="J10" s="19"/>
    </row>
    <row r="11" spans="1:11" ht="15" thickBot="1" x14ac:dyDescent="0.35">
      <c r="D11" s="15" t="s">
        <v>592</v>
      </c>
      <c r="E11" s="21">
        <f>E6-E10</f>
        <v>53395081000</v>
      </c>
      <c r="F11" s="21">
        <f>F6-F10</f>
        <v>58461754000</v>
      </c>
      <c r="G11" s="21">
        <f>G6-G10</f>
        <v>79208690000</v>
      </c>
      <c r="H11" s="22">
        <f>H6-H10</f>
        <v>69966129000</v>
      </c>
      <c r="I11" s="39">
        <f ca="1">I4*I16</f>
        <v>82334992397.837784</v>
      </c>
      <c r="J11" s="39">
        <f ca="1">J4*J16</f>
        <v>98471394178.714661</v>
      </c>
    </row>
    <row r="13" spans="1:11" ht="15" thickBot="1" x14ac:dyDescent="0.35">
      <c r="D13" s="25" t="s">
        <v>601</v>
      </c>
      <c r="F13" s="46" t="s">
        <v>602</v>
      </c>
      <c r="I13" s="45" t="s">
        <v>604</v>
      </c>
      <c r="K13" s="10"/>
    </row>
    <row r="14" spans="1:11" x14ac:dyDescent="0.3">
      <c r="D14" s="28" t="s">
        <v>596</v>
      </c>
      <c r="E14" s="28"/>
      <c r="F14" s="29">
        <f>(F$4/E$4)-1</f>
        <v>6.9539523725937524E-2</v>
      </c>
      <c r="G14" s="29">
        <f>(G$4/F$4)-1</f>
        <v>0.27856341803659834</v>
      </c>
      <c r="H14" s="29">
        <f>(H$4/G$4)-1</f>
        <v>-7.7342061913013738E-2</v>
      </c>
      <c r="I14" s="30">
        <f ca="1">OFFSET(I$18,MATCH($B$4,$D$19:$D$21,0),0)</f>
        <v>0.11025362661650738</v>
      </c>
      <c r="J14" s="30">
        <f ca="1">OFFSET(J$18,MATCH($B$4,$D$19:$D$210,0),0)</f>
        <v>0.13025362661650738</v>
      </c>
    </row>
    <row r="15" spans="1:11" x14ac:dyDescent="0.3">
      <c r="C15" s="35"/>
      <c r="D15" s="31" t="s">
        <v>597</v>
      </c>
      <c r="E15" s="32">
        <f>E$6/E$4</f>
        <v>0.37624480720847231</v>
      </c>
      <c r="F15" s="32">
        <f>F$6/F$4</f>
        <v>0.38588035777783858</v>
      </c>
      <c r="G15" s="32">
        <f>G$6/G$4</f>
        <v>0.40059902017414373</v>
      </c>
      <c r="H15" s="32">
        <f>H$6/H$4</f>
        <v>0.39075955648097049</v>
      </c>
      <c r="I15" s="37">
        <f ca="1">OFFSET(I$23,MATCH($B$4,$D$24:$D$26,0),0)</f>
        <v>0.40837093541035629</v>
      </c>
      <c r="J15" s="37">
        <f ca="1">OFFSET(J$23,MATCH($B$4,$D$24:$D$26,0),0)</f>
        <v>0.42837093541035631</v>
      </c>
    </row>
    <row r="16" spans="1:11" ht="15" thickBot="1" x14ac:dyDescent="0.35">
      <c r="D16" s="33" t="s">
        <v>598</v>
      </c>
      <c r="E16" s="57">
        <f>E$11/E$4</f>
        <v>0.31241636533848222</v>
      </c>
      <c r="F16" s="57">
        <f>F$11/F$4</f>
        <v>0.31982140649361307</v>
      </c>
      <c r="G16" s="57">
        <f>G$11/G$4</f>
        <v>0.33891145198211498</v>
      </c>
      <c r="H16" s="57">
        <f>H$11/H$4</f>
        <v>0.32445953190285615</v>
      </c>
      <c r="I16" s="38">
        <f ca="1">OFFSET(I$28,MATCH($B$4,$D$29:$D$31,0),0)</f>
        <v>0.34390218892926661</v>
      </c>
      <c r="J16" s="38">
        <f ca="1">OFFSET(J$28,MATCH($B$4,$D$29:$D$31,0),0)</f>
        <v>0.36390218892926662</v>
      </c>
    </row>
    <row r="18" spans="4:10" ht="15" thickBot="1" x14ac:dyDescent="0.35">
      <c r="D18" s="26" t="s">
        <v>607</v>
      </c>
      <c r="E18" s="44" t="s">
        <v>604</v>
      </c>
      <c r="F18" s="27"/>
      <c r="G18" s="27"/>
      <c r="H18" s="27"/>
      <c r="I18" s="27" t="s">
        <v>594</v>
      </c>
      <c r="J18" s="27" t="s">
        <v>595</v>
      </c>
    </row>
    <row r="19" spans="4:10" ht="15" thickTop="1" x14ac:dyDescent="0.3">
      <c r="D19" t="s">
        <v>605</v>
      </c>
      <c r="E19">
        <v>0.02</v>
      </c>
      <c r="I19" s="56">
        <f>I20+E19</f>
        <v>0.11025362661650738</v>
      </c>
      <c r="J19" s="34">
        <f>I19+E19</f>
        <v>0.13025362661650738</v>
      </c>
    </row>
    <row r="20" spans="4:10" x14ac:dyDescent="0.3">
      <c r="D20" t="s">
        <v>606</v>
      </c>
      <c r="E20">
        <v>0.01</v>
      </c>
      <c r="I20" s="34">
        <f>AVERAGE(F14:H14)</f>
        <v>9.0253626616507376E-2</v>
      </c>
      <c r="J20" s="34">
        <f>I20+E20</f>
        <v>0.10025362661650737</v>
      </c>
    </row>
    <row r="21" spans="4:10" x14ac:dyDescent="0.3">
      <c r="D21" t="s">
        <v>615</v>
      </c>
      <c r="E21">
        <v>0.02</v>
      </c>
      <c r="I21" s="56">
        <f>I20-E21</f>
        <v>7.0253626616507373E-2</v>
      </c>
      <c r="J21" s="34">
        <f>I21-E21</f>
        <v>5.0253626616507369E-2</v>
      </c>
    </row>
    <row r="23" spans="4:10" ht="15" thickBot="1" x14ac:dyDescent="0.35">
      <c r="D23" s="26" t="s">
        <v>597</v>
      </c>
      <c r="E23" s="27"/>
      <c r="F23" s="27"/>
      <c r="G23" s="27"/>
      <c r="H23" s="27"/>
      <c r="I23" s="27" t="s">
        <v>594</v>
      </c>
      <c r="J23" s="27" t="s">
        <v>595</v>
      </c>
    </row>
    <row r="24" spans="4:10" ht="15" thickTop="1" x14ac:dyDescent="0.3">
      <c r="D24" t="s">
        <v>605</v>
      </c>
      <c r="E24">
        <v>0.02</v>
      </c>
      <c r="I24" s="34">
        <f>I25+E24</f>
        <v>0.40837093541035629</v>
      </c>
      <c r="J24" s="34">
        <f>I24+E24</f>
        <v>0.42837093541035631</v>
      </c>
    </row>
    <row r="25" spans="4:10" x14ac:dyDescent="0.3">
      <c r="D25" t="s">
        <v>606</v>
      </c>
      <c r="E25">
        <v>0.01</v>
      </c>
      <c r="I25" s="34">
        <f>AVERAGE(E15:H15)</f>
        <v>0.38837093541035628</v>
      </c>
      <c r="J25" s="34">
        <f>I25+E25</f>
        <v>0.39837093541035629</v>
      </c>
    </row>
    <row r="26" spans="4:10" x14ac:dyDescent="0.3">
      <c r="D26" t="s">
        <v>615</v>
      </c>
      <c r="E26">
        <v>0.02</v>
      </c>
      <c r="I26" s="34">
        <f>I25-E26</f>
        <v>0.36837093541035626</v>
      </c>
      <c r="J26" s="34">
        <f>I26-E26</f>
        <v>0.34837093541035624</v>
      </c>
    </row>
    <row r="28" spans="4:10" ht="15" thickBot="1" x14ac:dyDescent="0.35">
      <c r="D28" s="26" t="s">
        <v>609</v>
      </c>
      <c r="E28" s="27"/>
      <c r="F28" s="27"/>
      <c r="G28" s="27"/>
      <c r="H28" s="27"/>
      <c r="I28" s="27" t="s">
        <v>594</v>
      </c>
      <c r="J28" s="27" t="s">
        <v>595</v>
      </c>
    </row>
    <row r="29" spans="4:10" ht="15" thickTop="1" x14ac:dyDescent="0.3">
      <c r="D29" t="s">
        <v>605</v>
      </c>
      <c r="E29">
        <v>0.02</v>
      </c>
      <c r="I29" s="34">
        <f>I30+E29</f>
        <v>0.34390218892926661</v>
      </c>
      <c r="J29" s="34">
        <f>I29+E29</f>
        <v>0.36390218892926662</v>
      </c>
    </row>
    <row r="30" spans="4:10" x14ac:dyDescent="0.3">
      <c r="D30" t="s">
        <v>606</v>
      </c>
      <c r="E30">
        <v>0.01</v>
      </c>
      <c r="I30" s="34">
        <f>AVERAGE(E16:H16)</f>
        <v>0.32390218892926659</v>
      </c>
      <c r="J30" s="34">
        <f>I30+E30</f>
        <v>0.3339021889292666</v>
      </c>
    </row>
    <row r="31" spans="4:10" x14ac:dyDescent="0.3">
      <c r="D31" t="s">
        <v>615</v>
      </c>
      <c r="E31">
        <v>0.02</v>
      </c>
      <c r="I31" s="34">
        <f>I30-E31</f>
        <v>0.30390218892926657</v>
      </c>
      <c r="J31" s="34">
        <f>I31-E31</f>
        <v>0.28390218892926655</v>
      </c>
    </row>
  </sheetData>
  <dataValidations count="2">
    <dataValidation type="list" allowBlank="1" showInputMessage="1" showErrorMessage="1" sqref="B4" xr:uid="{3693830E-4403-4FEA-BABB-39BA1371DDBE}">
      <formula1>$D$19:$D$21</formula1>
    </dataValidation>
    <dataValidation type="list" allowBlank="1" showInputMessage="1" showErrorMessage="1" sqref="B2:C2" xr:uid="{F10FA068-10F5-4B0B-8750-8EFA678EB8B7}">
      <formula1>Tickers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E264-6484-4D0B-88ED-9060C6387F83}">
  <dimension ref="A1:N355"/>
  <sheetViews>
    <sheetView zoomScale="90" zoomScaleNormal="90" workbookViewId="0">
      <selection sqref="A1:L1"/>
    </sheetView>
  </sheetViews>
  <sheetFormatPr defaultRowHeight="14.4" x14ac:dyDescent="0.3"/>
  <cols>
    <col min="2" max="2" width="15.33203125" bestFit="1" customWidth="1"/>
    <col min="6" max="6" width="13.5546875" bestFit="1" customWidth="1"/>
    <col min="7" max="7" width="21" bestFit="1" customWidth="1"/>
    <col min="11" max="12" width="12.33203125" bestFit="1" customWidth="1"/>
    <col min="13" max="14" width="19.33203125" bestFit="1" customWidth="1"/>
  </cols>
  <sheetData>
    <row r="1" spans="1:14" ht="22.2" customHeight="1" x14ac:dyDescent="0.3">
      <c r="A1" s="50" t="s">
        <v>614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3" spans="1:14" x14ac:dyDescent="0.3">
      <c r="A3" t="s">
        <v>1</v>
      </c>
      <c r="B3" t="s">
        <v>3</v>
      </c>
      <c r="C3" t="s">
        <v>8</v>
      </c>
      <c r="F3" s="52" t="s">
        <v>611</v>
      </c>
      <c r="G3" t="s">
        <v>610</v>
      </c>
      <c r="M3" s="52" t="s">
        <v>611</v>
      </c>
      <c r="N3" t="s">
        <v>610</v>
      </c>
    </row>
    <row r="4" spans="1:14" x14ac:dyDescent="0.3">
      <c r="A4" t="s">
        <v>11</v>
      </c>
      <c r="B4" s="2">
        <v>1407848000</v>
      </c>
      <c r="C4" t="s">
        <v>12</v>
      </c>
      <c r="F4" s="53" t="s">
        <v>12</v>
      </c>
      <c r="G4" s="55">
        <v>4103821019000</v>
      </c>
      <c r="M4" s="53" t="s">
        <v>51</v>
      </c>
      <c r="N4" s="55">
        <v>261218429000</v>
      </c>
    </row>
    <row r="5" spans="1:14" x14ac:dyDescent="0.3">
      <c r="A5" t="s">
        <v>11</v>
      </c>
      <c r="B5" s="2">
        <v>1663000000</v>
      </c>
      <c r="C5" t="s">
        <v>12</v>
      </c>
      <c r="F5" s="54" t="s">
        <v>11</v>
      </c>
      <c r="G5" s="55">
        <v>1010796852000</v>
      </c>
      <c r="M5" s="54" t="s">
        <v>11</v>
      </c>
      <c r="N5" s="55">
        <v>55010248000</v>
      </c>
    </row>
    <row r="6" spans="1:14" x14ac:dyDescent="0.3">
      <c r="A6" t="s">
        <v>11</v>
      </c>
      <c r="B6" s="2">
        <v>1913149000</v>
      </c>
      <c r="C6" t="s">
        <v>12</v>
      </c>
      <c r="F6" s="54" t="s">
        <v>14</v>
      </c>
      <c r="G6" s="55">
        <v>1029253211000</v>
      </c>
      <c r="M6" s="54" t="s">
        <v>14</v>
      </c>
      <c r="N6" s="55">
        <v>61768962000</v>
      </c>
    </row>
    <row r="7" spans="1:14" x14ac:dyDescent="0.3">
      <c r="A7" t="s">
        <v>11</v>
      </c>
      <c r="B7" s="2">
        <v>1924400000</v>
      </c>
      <c r="C7" t="s">
        <v>12</v>
      </c>
      <c r="F7" s="54" t="s">
        <v>15</v>
      </c>
      <c r="G7" s="55">
        <v>1037676179000</v>
      </c>
      <c r="M7" s="54" t="s">
        <v>15</v>
      </c>
      <c r="N7" s="55">
        <v>69673022000</v>
      </c>
    </row>
    <row r="8" spans="1:14" x14ac:dyDescent="0.3">
      <c r="A8" t="s">
        <v>11</v>
      </c>
      <c r="B8" s="2">
        <v>2069600000</v>
      </c>
      <c r="C8" t="s">
        <v>12</v>
      </c>
      <c r="F8" s="54" t="s">
        <v>16</v>
      </c>
      <c r="G8" s="55">
        <v>1026094777000</v>
      </c>
      <c r="M8" s="54" t="s">
        <v>16</v>
      </c>
      <c r="N8" s="55">
        <v>74766197000</v>
      </c>
    </row>
    <row r="9" spans="1:14" x14ac:dyDescent="0.3">
      <c r="A9" t="s">
        <v>11</v>
      </c>
      <c r="B9" s="2">
        <v>2073000000</v>
      </c>
      <c r="C9" t="s">
        <v>12</v>
      </c>
      <c r="F9" s="53" t="s">
        <v>612</v>
      </c>
      <c r="G9" s="55">
        <v>4103821019000</v>
      </c>
      <c r="M9" s="53" t="s">
        <v>612</v>
      </c>
      <c r="N9" s="55">
        <v>261218429000</v>
      </c>
    </row>
    <row r="10" spans="1:14" x14ac:dyDescent="0.3">
      <c r="A10" t="s">
        <v>11</v>
      </c>
      <c r="B10" s="2">
        <v>2089100000</v>
      </c>
      <c r="C10" t="s">
        <v>12</v>
      </c>
    </row>
    <row r="11" spans="1:14" x14ac:dyDescent="0.3">
      <c r="A11" t="s">
        <v>11</v>
      </c>
      <c r="B11" s="2">
        <v>2369300000</v>
      </c>
      <c r="C11" t="s">
        <v>12</v>
      </c>
    </row>
    <row r="12" spans="1:14" x14ac:dyDescent="0.3">
      <c r="A12" t="s">
        <v>11</v>
      </c>
      <c r="B12" s="2">
        <v>2993489000</v>
      </c>
      <c r="C12" t="s">
        <v>12</v>
      </c>
    </row>
    <row r="13" spans="1:14" x14ac:dyDescent="0.3">
      <c r="A13" t="s">
        <v>11</v>
      </c>
      <c r="B13" s="2">
        <v>3134800000</v>
      </c>
      <c r="C13" t="s">
        <v>12</v>
      </c>
    </row>
    <row r="14" spans="1:14" x14ac:dyDescent="0.3">
      <c r="A14" t="s">
        <v>11</v>
      </c>
      <c r="B14" s="2">
        <v>3326106000</v>
      </c>
      <c r="C14" t="s">
        <v>12</v>
      </c>
    </row>
    <row r="15" spans="1:14" x14ac:dyDescent="0.3">
      <c r="A15" t="s">
        <v>11</v>
      </c>
      <c r="B15" s="2">
        <v>3334213000</v>
      </c>
      <c r="C15" t="s">
        <v>12</v>
      </c>
    </row>
    <row r="16" spans="1:14" x14ac:dyDescent="0.3">
      <c r="A16" t="s">
        <v>11</v>
      </c>
      <c r="B16" s="2">
        <v>3414500000</v>
      </c>
      <c r="C16" t="s">
        <v>12</v>
      </c>
    </row>
    <row r="17" spans="1:3" x14ac:dyDescent="0.3">
      <c r="A17" t="s">
        <v>11</v>
      </c>
      <c r="B17" s="2">
        <v>3791000000</v>
      </c>
      <c r="C17" t="s">
        <v>12</v>
      </c>
    </row>
    <row r="18" spans="1:3" x14ac:dyDescent="0.3">
      <c r="A18" t="s">
        <v>11</v>
      </c>
      <c r="B18" s="2">
        <v>3823713000</v>
      </c>
      <c r="C18" t="s">
        <v>12</v>
      </c>
    </row>
    <row r="19" spans="1:3" x14ac:dyDescent="0.3">
      <c r="A19" t="s">
        <v>11</v>
      </c>
      <c r="B19" s="2">
        <v>4245895000</v>
      </c>
      <c r="C19" t="s">
        <v>12</v>
      </c>
    </row>
    <row r="20" spans="1:3" x14ac:dyDescent="0.3">
      <c r="A20" t="s">
        <v>11</v>
      </c>
      <c r="B20" s="2">
        <v>4245964000</v>
      </c>
      <c r="C20" t="s">
        <v>12</v>
      </c>
    </row>
    <row r="21" spans="1:3" x14ac:dyDescent="0.3">
      <c r="A21" t="s">
        <v>11</v>
      </c>
      <c r="B21" s="2">
        <v>4306800000</v>
      </c>
      <c r="C21" t="s">
        <v>12</v>
      </c>
    </row>
    <row r="22" spans="1:3" x14ac:dyDescent="0.3">
      <c r="A22" t="s">
        <v>11</v>
      </c>
      <c r="B22" s="2">
        <v>4474000000</v>
      </c>
      <c r="C22" t="s">
        <v>12</v>
      </c>
    </row>
    <row r="23" spans="1:3" x14ac:dyDescent="0.3">
      <c r="A23" t="s">
        <v>11</v>
      </c>
      <c r="B23" s="2">
        <v>4657000000</v>
      </c>
      <c r="C23" t="s">
        <v>12</v>
      </c>
    </row>
    <row r="24" spans="1:3" x14ac:dyDescent="0.3">
      <c r="A24" t="s">
        <v>11</v>
      </c>
      <c r="B24" s="2">
        <v>4954619000</v>
      </c>
      <c r="C24" t="s">
        <v>12</v>
      </c>
    </row>
    <row r="25" spans="1:3" x14ac:dyDescent="0.3">
      <c r="A25" t="s">
        <v>11</v>
      </c>
      <c r="B25" s="2">
        <v>5054980000</v>
      </c>
      <c r="C25" t="s">
        <v>12</v>
      </c>
    </row>
    <row r="26" spans="1:3" x14ac:dyDescent="0.3">
      <c r="A26" t="s">
        <v>11</v>
      </c>
      <c r="B26" s="2">
        <v>5703000000</v>
      </c>
      <c r="C26" t="s">
        <v>12</v>
      </c>
    </row>
    <row r="27" spans="1:3" x14ac:dyDescent="0.3">
      <c r="A27" t="s">
        <v>11</v>
      </c>
      <c r="B27" s="2">
        <v>5920269000</v>
      </c>
      <c r="C27" t="s">
        <v>12</v>
      </c>
    </row>
    <row r="28" spans="1:3" x14ac:dyDescent="0.3">
      <c r="A28" t="s">
        <v>11</v>
      </c>
      <c r="B28" s="2">
        <v>5992215000</v>
      </c>
      <c r="C28" t="s">
        <v>12</v>
      </c>
    </row>
    <row r="29" spans="1:3" x14ac:dyDescent="0.3">
      <c r="A29" t="s">
        <v>11</v>
      </c>
      <c r="B29" s="2">
        <v>6351900000</v>
      </c>
      <c r="C29" t="s">
        <v>12</v>
      </c>
    </row>
    <row r="30" spans="1:3" x14ac:dyDescent="0.3">
      <c r="A30" t="s">
        <v>11</v>
      </c>
      <c r="B30" s="2">
        <v>6419285000</v>
      </c>
      <c r="C30" t="s">
        <v>12</v>
      </c>
    </row>
    <row r="31" spans="1:3" x14ac:dyDescent="0.3">
      <c r="A31" t="s">
        <v>11</v>
      </c>
      <c r="B31" s="2">
        <v>6761000000</v>
      </c>
      <c r="C31" t="s">
        <v>12</v>
      </c>
    </row>
    <row r="32" spans="1:3" x14ac:dyDescent="0.3">
      <c r="A32" t="s">
        <v>11</v>
      </c>
      <c r="B32" s="2">
        <v>7155096000</v>
      </c>
      <c r="C32" t="s">
        <v>12</v>
      </c>
    </row>
    <row r="33" spans="1:3" x14ac:dyDescent="0.3">
      <c r="A33" t="s">
        <v>11</v>
      </c>
      <c r="B33" s="2">
        <v>8417200000</v>
      </c>
      <c r="C33" t="s">
        <v>12</v>
      </c>
    </row>
    <row r="34" spans="1:3" x14ac:dyDescent="0.3">
      <c r="A34" t="s">
        <v>11</v>
      </c>
      <c r="B34" s="2">
        <v>8950045000</v>
      </c>
      <c r="C34" t="s">
        <v>12</v>
      </c>
    </row>
    <row r="35" spans="1:3" x14ac:dyDescent="0.3">
      <c r="A35" t="s">
        <v>11</v>
      </c>
      <c r="B35" s="2">
        <v>11245000000</v>
      </c>
      <c r="C35" t="s">
        <v>12</v>
      </c>
    </row>
    <row r="36" spans="1:3" x14ac:dyDescent="0.3">
      <c r="A36" t="s">
        <v>11</v>
      </c>
      <c r="B36" s="2">
        <v>11359113000</v>
      </c>
      <c r="C36" t="s">
        <v>12</v>
      </c>
    </row>
    <row r="37" spans="1:3" x14ac:dyDescent="0.3">
      <c r="A37" t="s">
        <v>11</v>
      </c>
      <c r="B37" s="2">
        <v>11818376000</v>
      </c>
      <c r="C37" t="s">
        <v>12</v>
      </c>
    </row>
    <row r="38" spans="1:3" x14ac:dyDescent="0.3">
      <c r="A38" t="s">
        <v>11</v>
      </c>
      <c r="B38" s="2">
        <v>12026000000</v>
      </c>
      <c r="C38" t="s">
        <v>12</v>
      </c>
    </row>
    <row r="39" spans="1:3" x14ac:dyDescent="0.3">
      <c r="A39" t="s">
        <v>11</v>
      </c>
      <c r="B39" s="2">
        <v>12237000000</v>
      </c>
      <c r="C39" t="s">
        <v>12</v>
      </c>
    </row>
    <row r="40" spans="1:3" x14ac:dyDescent="0.3">
      <c r="A40" t="s">
        <v>11</v>
      </c>
      <c r="B40" s="2">
        <v>13015704000</v>
      </c>
      <c r="C40" t="s">
        <v>12</v>
      </c>
    </row>
    <row r="41" spans="1:3" x14ac:dyDescent="0.3">
      <c r="A41" t="s">
        <v>11</v>
      </c>
      <c r="B41" s="2">
        <v>13107000000</v>
      </c>
      <c r="C41" t="s">
        <v>12</v>
      </c>
    </row>
    <row r="42" spans="1:3" x14ac:dyDescent="0.3">
      <c r="A42" t="s">
        <v>11</v>
      </c>
      <c r="B42" s="2">
        <v>13983000000</v>
      </c>
      <c r="C42" t="s">
        <v>12</v>
      </c>
    </row>
    <row r="43" spans="1:3" x14ac:dyDescent="0.3">
      <c r="A43" t="s">
        <v>11</v>
      </c>
      <c r="B43" s="2">
        <v>14135000000</v>
      </c>
      <c r="C43" t="s">
        <v>12</v>
      </c>
    </row>
    <row r="44" spans="1:3" x14ac:dyDescent="0.3">
      <c r="A44" t="s">
        <v>11</v>
      </c>
      <c r="B44" s="2">
        <v>16311000000</v>
      </c>
      <c r="C44" t="s">
        <v>12</v>
      </c>
    </row>
    <row r="45" spans="1:3" x14ac:dyDescent="0.3">
      <c r="A45" t="s">
        <v>11</v>
      </c>
      <c r="B45" s="2">
        <v>16596800000</v>
      </c>
      <c r="C45" t="s">
        <v>12</v>
      </c>
    </row>
    <row r="46" spans="1:3" x14ac:dyDescent="0.3">
      <c r="A46" t="s">
        <v>11</v>
      </c>
      <c r="B46" s="2">
        <v>17301000000</v>
      </c>
      <c r="C46" t="s">
        <v>12</v>
      </c>
    </row>
    <row r="47" spans="1:3" x14ac:dyDescent="0.3">
      <c r="A47" t="s">
        <v>11</v>
      </c>
      <c r="B47" s="2">
        <v>17699000000</v>
      </c>
      <c r="C47" t="s">
        <v>12</v>
      </c>
    </row>
    <row r="48" spans="1:3" x14ac:dyDescent="0.3">
      <c r="A48" t="s">
        <v>11</v>
      </c>
      <c r="B48" s="2">
        <v>18260400000</v>
      </c>
      <c r="C48" t="s">
        <v>12</v>
      </c>
    </row>
    <row r="49" spans="1:3" x14ac:dyDescent="0.3">
      <c r="A49" t="s">
        <v>11</v>
      </c>
      <c r="B49" s="2">
        <v>21963000000</v>
      </c>
      <c r="C49" t="s">
        <v>12</v>
      </c>
    </row>
    <row r="50" spans="1:3" x14ac:dyDescent="0.3">
      <c r="A50" t="s">
        <v>11</v>
      </c>
      <c r="B50" s="2">
        <v>23700000000</v>
      </c>
      <c r="C50" t="s">
        <v>12</v>
      </c>
    </row>
    <row r="51" spans="1:3" x14ac:dyDescent="0.3">
      <c r="A51" t="s">
        <v>11</v>
      </c>
      <c r="B51" s="2">
        <v>24669000000</v>
      </c>
      <c r="C51" t="s">
        <v>12</v>
      </c>
    </row>
    <row r="52" spans="1:3" x14ac:dyDescent="0.3">
      <c r="A52" t="s">
        <v>11</v>
      </c>
      <c r="B52" s="2">
        <v>24855000000</v>
      </c>
      <c r="C52" t="s">
        <v>12</v>
      </c>
    </row>
    <row r="53" spans="1:3" x14ac:dyDescent="0.3">
      <c r="A53" t="s">
        <v>11</v>
      </c>
      <c r="B53" s="2">
        <v>27351573000</v>
      </c>
      <c r="C53" t="s">
        <v>12</v>
      </c>
    </row>
    <row r="54" spans="1:3" x14ac:dyDescent="0.3">
      <c r="A54" t="s">
        <v>11</v>
      </c>
      <c r="B54" s="2">
        <v>30871000000</v>
      </c>
      <c r="C54" t="s">
        <v>12</v>
      </c>
    </row>
    <row r="55" spans="1:3" x14ac:dyDescent="0.3">
      <c r="A55" t="s">
        <v>11</v>
      </c>
      <c r="B55" s="2">
        <v>30930000000</v>
      </c>
      <c r="C55" t="s">
        <v>12</v>
      </c>
    </row>
    <row r="56" spans="1:3" x14ac:dyDescent="0.3">
      <c r="A56" t="s">
        <v>11</v>
      </c>
      <c r="B56" s="2">
        <v>37152000000</v>
      </c>
      <c r="C56" t="s">
        <v>12</v>
      </c>
    </row>
    <row r="57" spans="1:3" x14ac:dyDescent="0.3">
      <c r="A57" t="s">
        <v>11</v>
      </c>
      <c r="B57" s="2">
        <v>37773000000</v>
      </c>
      <c r="C57" t="s">
        <v>12</v>
      </c>
    </row>
    <row r="58" spans="1:3" x14ac:dyDescent="0.3">
      <c r="A58" t="s">
        <v>11</v>
      </c>
      <c r="B58" s="2">
        <v>37795400000</v>
      </c>
      <c r="C58" t="s">
        <v>12</v>
      </c>
    </row>
    <row r="59" spans="1:3" x14ac:dyDescent="0.3">
      <c r="A59" t="s">
        <v>11</v>
      </c>
      <c r="B59" s="2">
        <v>39055000000</v>
      </c>
      <c r="C59" t="s">
        <v>12</v>
      </c>
    </row>
    <row r="60" spans="1:3" x14ac:dyDescent="0.3">
      <c r="A60" t="s">
        <v>11</v>
      </c>
      <c r="B60" s="2">
        <v>44287000000</v>
      </c>
      <c r="C60" t="s">
        <v>12</v>
      </c>
    </row>
    <row r="61" spans="1:3" x14ac:dyDescent="0.3">
      <c r="A61" t="s">
        <v>11</v>
      </c>
      <c r="B61" s="2">
        <v>45358000000</v>
      </c>
      <c r="C61" t="s">
        <v>12</v>
      </c>
    </row>
    <row r="62" spans="1:3" x14ac:dyDescent="0.3">
      <c r="A62" t="s">
        <v>11</v>
      </c>
      <c r="B62" s="2">
        <v>54127000000</v>
      </c>
      <c r="C62" t="s">
        <v>12</v>
      </c>
    </row>
    <row r="63" spans="1:3" x14ac:dyDescent="0.3">
      <c r="A63" t="s">
        <v>11</v>
      </c>
      <c r="B63" s="2">
        <v>55656000000</v>
      </c>
      <c r="C63" t="s">
        <v>12</v>
      </c>
    </row>
    <row r="64" spans="1:3" x14ac:dyDescent="0.3">
      <c r="A64" t="s">
        <v>11</v>
      </c>
      <c r="B64" s="2">
        <v>56600000000</v>
      </c>
      <c r="C64" t="s">
        <v>12</v>
      </c>
    </row>
    <row r="65" spans="1:3" x14ac:dyDescent="0.3">
      <c r="A65" t="s">
        <v>11</v>
      </c>
      <c r="B65" s="2">
        <v>86623000000</v>
      </c>
      <c r="C65" t="s">
        <v>12</v>
      </c>
    </row>
    <row r="66" spans="1:3" x14ac:dyDescent="0.3">
      <c r="A66" t="s">
        <v>14</v>
      </c>
      <c r="B66" s="2">
        <v>1558400000</v>
      </c>
      <c r="C66" t="s">
        <v>12</v>
      </c>
    </row>
    <row r="67" spans="1:3" x14ac:dyDescent="0.3">
      <c r="A67" t="s">
        <v>14</v>
      </c>
      <c r="B67" s="2">
        <v>1595703000</v>
      </c>
      <c r="C67" t="s">
        <v>12</v>
      </c>
    </row>
    <row r="68" spans="1:3" x14ac:dyDescent="0.3">
      <c r="A68" t="s">
        <v>14</v>
      </c>
      <c r="B68" s="2">
        <v>2118300000</v>
      </c>
      <c r="C68" t="s">
        <v>12</v>
      </c>
    </row>
    <row r="69" spans="1:3" x14ac:dyDescent="0.3">
      <c r="A69" t="s">
        <v>14</v>
      </c>
      <c r="B69" s="2">
        <v>2142807000</v>
      </c>
      <c r="C69" t="s">
        <v>12</v>
      </c>
    </row>
    <row r="70" spans="1:3" x14ac:dyDescent="0.3">
      <c r="A70" t="s">
        <v>14</v>
      </c>
      <c r="B70" s="2">
        <v>2303900000</v>
      </c>
      <c r="C70" t="s">
        <v>12</v>
      </c>
    </row>
    <row r="71" spans="1:3" x14ac:dyDescent="0.3">
      <c r="A71" t="s">
        <v>14</v>
      </c>
      <c r="B71" s="2">
        <v>2372906000</v>
      </c>
      <c r="C71" t="s">
        <v>12</v>
      </c>
    </row>
    <row r="72" spans="1:3" x14ac:dyDescent="0.3">
      <c r="A72" t="s">
        <v>14</v>
      </c>
      <c r="B72" s="2">
        <v>2393500000</v>
      </c>
      <c r="C72" t="s">
        <v>12</v>
      </c>
    </row>
    <row r="73" spans="1:3" x14ac:dyDescent="0.3">
      <c r="A73" t="s">
        <v>14</v>
      </c>
      <c r="B73" s="2">
        <v>2577100000</v>
      </c>
      <c r="C73" t="s">
        <v>12</v>
      </c>
    </row>
    <row r="74" spans="1:3" x14ac:dyDescent="0.3">
      <c r="A74" t="s">
        <v>14</v>
      </c>
      <c r="B74" s="2">
        <v>3238128000</v>
      </c>
      <c r="C74" t="s">
        <v>12</v>
      </c>
    </row>
    <row r="75" spans="1:3" x14ac:dyDescent="0.3">
      <c r="A75" t="s">
        <v>14</v>
      </c>
      <c r="B75" s="2">
        <v>3477200000</v>
      </c>
      <c r="C75" t="s">
        <v>12</v>
      </c>
    </row>
    <row r="76" spans="1:3" x14ac:dyDescent="0.3">
      <c r="A76" t="s">
        <v>14</v>
      </c>
      <c r="B76" s="2">
        <v>3594136000</v>
      </c>
      <c r="C76" t="s">
        <v>12</v>
      </c>
    </row>
    <row r="77" spans="1:3" x14ac:dyDescent="0.3">
      <c r="A77" t="s">
        <v>14</v>
      </c>
      <c r="B77" s="2">
        <v>3703600000</v>
      </c>
      <c r="C77" t="s">
        <v>12</v>
      </c>
    </row>
    <row r="78" spans="1:3" x14ac:dyDescent="0.3">
      <c r="A78" t="s">
        <v>14</v>
      </c>
      <c r="B78" s="2">
        <v>3733507000</v>
      </c>
      <c r="C78" t="s">
        <v>12</v>
      </c>
    </row>
    <row r="79" spans="1:3" x14ac:dyDescent="0.3">
      <c r="A79" t="s">
        <v>14</v>
      </c>
      <c r="B79" s="2">
        <v>3791335000</v>
      </c>
      <c r="C79" t="s">
        <v>12</v>
      </c>
    </row>
    <row r="80" spans="1:3" x14ac:dyDescent="0.3">
      <c r="A80" t="s">
        <v>14</v>
      </c>
      <c r="B80" s="2">
        <v>3837000000</v>
      </c>
      <c r="C80" t="s">
        <v>12</v>
      </c>
    </row>
    <row r="81" spans="1:3" x14ac:dyDescent="0.3">
      <c r="A81" t="s">
        <v>14</v>
      </c>
      <c r="B81" s="2">
        <v>4193844000</v>
      </c>
      <c r="C81" t="s">
        <v>12</v>
      </c>
    </row>
    <row r="82" spans="1:3" x14ac:dyDescent="0.3">
      <c r="A82" t="s">
        <v>14</v>
      </c>
      <c r="B82" s="2">
        <v>4695014000</v>
      </c>
      <c r="C82" t="s">
        <v>12</v>
      </c>
    </row>
    <row r="83" spans="1:3" x14ac:dyDescent="0.3">
      <c r="A83" t="s">
        <v>14</v>
      </c>
      <c r="B83" s="2">
        <v>4877885000</v>
      </c>
      <c r="C83" t="s">
        <v>12</v>
      </c>
    </row>
    <row r="84" spans="1:3" x14ac:dyDescent="0.3">
      <c r="A84" t="s">
        <v>14</v>
      </c>
      <c r="B84" s="2">
        <v>4979000000</v>
      </c>
      <c r="C84" t="s">
        <v>12</v>
      </c>
    </row>
    <row r="85" spans="1:3" x14ac:dyDescent="0.3">
      <c r="A85" t="s">
        <v>14</v>
      </c>
      <c r="B85" s="2">
        <v>5156000000</v>
      </c>
      <c r="C85" t="s">
        <v>12</v>
      </c>
    </row>
    <row r="86" spans="1:3" x14ac:dyDescent="0.3">
      <c r="A86" t="s">
        <v>14</v>
      </c>
      <c r="B86" s="2">
        <v>5584571000</v>
      </c>
      <c r="C86" t="s">
        <v>12</v>
      </c>
    </row>
    <row r="87" spans="1:3" x14ac:dyDescent="0.3">
      <c r="A87" t="s">
        <v>14</v>
      </c>
      <c r="B87" s="2">
        <v>6080257000</v>
      </c>
      <c r="C87" t="s">
        <v>12</v>
      </c>
    </row>
    <row r="88" spans="1:3" x14ac:dyDescent="0.3">
      <c r="A88" t="s">
        <v>14</v>
      </c>
      <c r="B88" s="2">
        <v>6288000000</v>
      </c>
      <c r="C88" t="s">
        <v>12</v>
      </c>
    </row>
    <row r="89" spans="1:3" x14ac:dyDescent="0.3">
      <c r="A89" t="s">
        <v>14</v>
      </c>
      <c r="B89" s="2">
        <v>6411577000</v>
      </c>
      <c r="C89" t="s">
        <v>12</v>
      </c>
    </row>
    <row r="90" spans="1:3" x14ac:dyDescent="0.3">
      <c r="A90" t="s">
        <v>14</v>
      </c>
      <c r="B90" s="2">
        <v>6623500000</v>
      </c>
      <c r="C90" t="s">
        <v>12</v>
      </c>
    </row>
    <row r="91" spans="1:3" x14ac:dyDescent="0.3">
      <c r="A91" t="s">
        <v>14</v>
      </c>
      <c r="B91" s="2">
        <v>6638774000</v>
      </c>
      <c r="C91" t="s">
        <v>12</v>
      </c>
    </row>
    <row r="92" spans="1:3" x14ac:dyDescent="0.3">
      <c r="A92" t="s">
        <v>14</v>
      </c>
      <c r="B92" s="2">
        <v>6999700000</v>
      </c>
      <c r="C92" t="s">
        <v>12</v>
      </c>
    </row>
    <row r="93" spans="1:3" x14ac:dyDescent="0.3">
      <c r="A93" t="s">
        <v>14</v>
      </c>
      <c r="B93" s="2">
        <v>7006000000</v>
      </c>
      <c r="C93" t="s">
        <v>12</v>
      </c>
    </row>
    <row r="94" spans="1:3" x14ac:dyDescent="0.3">
      <c r="A94" t="s">
        <v>14</v>
      </c>
      <c r="B94" s="2">
        <v>7752728000</v>
      </c>
      <c r="C94" t="s">
        <v>12</v>
      </c>
    </row>
    <row r="95" spans="1:3" x14ac:dyDescent="0.3">
      <c r="A95" t="s">
        <v>14</v>
      </c>
      <c r="B95" s="2">
        <v>8803300000</v>
      </c>
      <c r="C95" t="s">
        <v>12</v>
      </c>
    </row>
    <row r="96" spans="1:3" x14ac:dyDescent="0.3">
      <c r="A96" t="s">
        <v>14</v>
      </c>
      <c r="B96" s="2">
        <v>9437758000</v>
      </c>
      <c r="C96" t="s">
        <v>12</v>
      </c>
    </row>
    <row r="97" spans="1:3" x14ac:dyDescent="0.3">
      <c r="A97" t="s">
        <v>14</v>
      </c>
      <c r="B97" s="2">
        <v>11420000000</v>
      </c>
      <c r="C97" t="s">
        <v>12</v>
      </c>
    </row>
    <row r="98" spans="1:3" x14ac:dyDescent="0.3">
      <c r="A98" t="s">
        <v>14</v>
      </c>
      <c r="B98" s="2">
        <v>11624000000</v>
      </c>
      <c r="C98" t="s">
        <v>12</v>
      </c>
    </row>
    <row r="99" spans="1:3" x14ac:dyDescent="0.3">
      <c r="A99" t="s">
        <v>14</v>
      </c>
      <c r="B99" s="2">
        <v>12104000000</v>
      </c>
      <c r="C99" t="s">
        <v>12</v>
      </c>
    </row>
    <row r="100" spans="1:3" x14ac:dyDescent="0.3">
      <c r="A100" t="s">
        <v>14</v>
      </c>
      <c r="B100" s="2">
        <v>12669000000</v>
      </c>
      <c r="C100" t="s">
        <v>12</v>
      </c>
    </row>
    <row r="101" spans="1:3" x14ac:dyDescent="0.3">
      <c r="A101" t="s">
        <v>14</v>
      </c>
      <c r="B101" s="2">
        <v>12695157000</v>
      </c>
      <c r="C101" t="s">
        <v>12</v>
      </c>
    </row>
    <row r="102" spans="1:3" x14ac:dyDescent="0.3">
      <c r="A102" t="s">
        <v>14</v>
      </c>
      <c r="B102" s="2">
        <v>12752076000</v>
      </c>
      <c r="C102" t="s">
        <v>12</v>
      </c>
    </row>
    <row r="103" spans="1:3" x14ac:dyDescent="0.3">
      <c r="A103" t="s">
        <v>14</v>
      </c>
      <c r="B103" s="2">
        <v>13215971000</v>
      </c>
      <c r="C103" t="s">
        <v>12</v>
      </c>
    </row>
    <row r="104" spans="1:3" x14ac:dyDescent="0.3">
      <c r="A104" t="s">
        <v>14</v>
      </c>
      <c r="B104" s="2">
        <v>13996000000</v>
      </c>
      <c r="C104" t="s">
        <v>12</v>
      </c>
    </row>
    <row r="105" spans="1:3" x14ac:dyDescent="0.3">
      <c r="A105" t="s">
        <v>14</v>
      </c>
      <c r="B105" s="2">
        <v>14484000000</v>
      </c>
      <c r="C105" t="s">
        <v>12</v>
      </c>
    </row>
    <row r="106" spans="1:3" x14ac:dyDescent="0.3">
      <c r="A106" t="s">
        <v>14</v>
      </c>
      <c r="B106" s="2">
        <v>16661000000</v>
      </c>
      <c r="C106" t="s">
        <v>12</v>
      </c>
    </row>
    <row r="107" spans="1:3" x14ac:dyDescent="0.3">
      <c r="A107" t="s">
        <v>14</v>
      </c>
      <c r="B107" s="2">
        <v>17733000000</v>
      </c>
      <c r="C107" t="s">
        <v>12</v>
      </c>
    </row>
    <row r="108" spans="1:3" x14ac:dyDescent="0.3">
      <c r="A108" t="s">
        <v>14</v>
      </c>
      <c r="B108" s="2">
        <v>18283100000</v>
      </c>
      <c r="C108" t="s">
        <v>12</v>
      </c>
    </row>
    <row r="109" spans="1:3" x14ac:dyDescent="0.3">
      <c r="A109" t="s">
        <v>14</v>
      </c>
      <c r="B109" s="2">
        <v>18605000000</v>
      </c>
      <c r="C109" t="s">
        <v>12</v>
      </c>
    </row>
    <row r="110" spans="1:3" x14ac:dyDescent="0.3">
      <c r="A110" t="s">
        <v>14</v>
      </c>
      <c r="B110" s="2">
        <v>19221000000</v>
      </c>
      <c r="C110" t="s">
        <v>12</v>
      </c>
    </row>
    <row r="111" spans="1:3" x14ac:dyDescent="0.3">
      <c r="A111" t="s">
        <v>14</v>
      </c>
      <c r="B111" s="2">
        <v>21531577000</v>
      </c>
      <c r="C111" t="s">
        <v>12</v>
      </c>
    </row>
    <row r="112" spans="1:3" x14ac:dyDescent="0.3">
      <c r="A112" t="s">
        <v>14</v>
      </c>
      <c r="B112" s="2">
        <v>22046000000</v>
      </c>
      <c r="C112" t="s">
        <v>12</v>
      </c>
    </row>
    <row r="113" spans="1:3" x14ac:dyDescent="0.3">
      <c r="A113" t="s">
        <v>14</v>
      </c>
      <c r="B113" s="2">
        <v>23032000000</v>
      </c>
      <c r="C113" t="s">
        <v>12</v>
      </c>
    </row>
    <row r="114" spans="1:3" x14ac:dyDescent="0.3">
      <c r="A114" t="s">
        <v>14</v>
      </c>
      <c r="B114" s="2">
        <v>23988000000</v>
      </c>
      <c r="C114" t="s">
        <v>12</v>
      </c>
    </row>
    <row r="115" spans="1:3" x14ac:dyDescent="0.3">
      <c r="A115" t="s">
        <v>14</v>
      </c>
      <c r="B115" s="2">
        <v>26743000000</v>
      </c>
      <c r="C115" t="s">
        <v>12</v>
      </c>
    </row>
    <row r="116" spans="1:3" x14ac:dyDescent="0.3">
      <c r="A116" t="s">
        <v>14</v>
      </c>
      <c r="B116" s="2">
        <v>30852000000</v>
      </c>
      <c r="C116" t="s">
        <v>12</v>
      </c>
    </row>
    <row r="117" spans="1:3" x14ac:dyDescent="0.3">
      <c r="A117" t="s">
        <v>14</v>
      </c>
      <c r="B117" s="2">
        <v>31821000000</v>
      </c>
      <c r="C117" t="s">
        <v>12</v>
      </c>
    </row>
    <row r="118" spans="1:3" x14ac:dyDescent="0.3">
      <c r="A118" t="s">
        <v>14</v>
      </c>
      <c r="B118" s="2">
        <v>36066900000</v>
      </c>
      <c r="C118" t="s">
        <v>12</v>
      </c>
    </row>
    <row r="119" spans="1:3" x14ac:dyDescent="0.3">
      <c r="A119" t="s">
        <v>14</v>
      </c>
      <c r="B119" s="2">
        <v>38279000000</v>
      </c>
      <c r="C119" t="s">
        <v>12</v>
      </c>
    </row>
    <row r="120" spans="1:3" x14ac:dyDescent="0.3">
      <c r="A120" t="s">
        <v>14</v>
      </c>
      <c r="B120" s="2">
        <v>39946000000</v>
      </c>
      <c r="C120" t="s">
        <v>12</v>
      </c>
    </row>
    <row r="121" spans="1:3" x14ac:dyDescent="0.3">
      <c r="A121" t="s">
        <v>14</v>
      </c>
      <c r="B121" s="2">
        <v>40306000000</v>
      </c>
      <c r="C121" t="s">
        <v>12</v>
      </c>
    </row>
    <row r="122" spans="1:3" x14ac:dyDescent="0.3">
      <c r="A122" t="s">
        <v>14</v>
      </c>
      <c r="B122" s="2">
        <v>40362000000</v>
      </c>
      <c r="C122" t="s">
        <v>12</v>
      </c>
    </row>
    <row r="123" spans="1:3" x14ac:dyDescent="0.3">
      <c r="A123" t="s">
        <v>14</v>
      </c>
      <c r="B123" s="2">
        <v>45567000000</v>
      </c>
      <c r="C123" t="s">
        <v>12</v>
      </c>
    </row>
    <row r="124" spans="1:3" x14ac:dyDescent="0.3">
      <c r="A124" t="s">
        <v>14</v>
      </c>
      <c r="B124" s="2">
        <v>55184000000</v>
      </c>
      <c r="C124" t="s">
        <v>12</v>
      </c>
    </row>
    <row r="125" spans="1:3" x14ac:dyDescent="0.3">
      <c r="A125" t="s">
        <v>14</v>
      </c>
      <c r="B125" s="2">
        <v>55438000000</v>
      </c>
      <c r="C125" t="s">
        <v>12</v>
      </c>
    </row>
    <row r="126" spans="1:3" x14ac:dyDescent="0.3">
      <c r="A126" t="s">
        <v>14</v>
      </c>
      <c r="B126" s="2">
        <v>57900000000</v>
      </c>
      <c r="C126" t="s">
        <v>12</v>
      </c>
    </row>
    <row r="127" spans="1:3" x14ac:dyDescent="0.3">
      <c r="A127" t="s">
        <v>14</v>
      </c>
      <c r="B127" s="2">
        <v>90762000000</v>
      </c>
      <c r="C127" t="s">
        <v>12</v>
      </c>
    </row>
    <row r="128" spans="1:3" x14ac:dyDescent="0.3">
      <c r="A128" t="s">
        <v>15</v>
      </c>
      <c r="B128" s="2">
        <v>1584500000</v>
      </c>
      <c r="C128" t="s">
        <v>12</v>
      </c>
    </row>
    <row r="129" spans="1:3" x14ac:dyDescent="0.3">
      <c r="A129" t="s">
        <v>15</v>
      </c>
      <c r="B129" s="2">
        <v>1746726000</v>
      </c>
      <c r="C129" t="s">
        <v>12</v>
      </c>
    </row>
    <row r="130" spans="1:3" x14ac:dyDescent="0.3">
      <c r="A130" t="s">
        <v>15</v>
      </c>
      <c r="B130" s="2">
        <v>2068100000</v>
      </c>
      <c r="C130" t="s">
        <v>12</v>
      </c>
    </row>
    <row r="131" spans="1:3" x14ac:dyDescent="0.3">
      <c r="A131" t="s">
        <v>15</v>
      </c>
      <c r="B131" s="2">
        <v>2418800000</v>
      </c>
      <c r="C131" t="s">
        <v>12</v>
      </c>
    </row>
    <row r="132" spans="1:3" x14ac:dyDescent="0.3">
      <c r="A132" t="s">
        <v>15</v>
      </c>
      <c r="B132" s="2">
        <v>2436400000</v>
      </c>
      <c r="C132" t="s">
        <v>12</v>
      </c>
    </row>
    <row r="133" spans="1:3" x14ac:dyDescent="0.3">
      <c r="A133" t="s">
        <v>15</v>
      </c>
      <c r="B133" s="2">
        <v>2555601000</v>
      </c>
      <c r="C133" t="s">
        <v>12</v>
      </c>
    </row>
    <row r="134" spans="1:3" x14ac:dyDescent="0.3">
      <c r="A134" t="s">
        <v>15</v>
      </c>
      <c r="B134" s="2">
        <v>2706700000</v>
      </c>
      <c r="C134" t="s">
        <v>12</v>
      </c>
    </row>
    <row r="135" spans="1:3" x14ac:dyDescent="0.3">
      <c r="A135" t="s">
        <v>15</v>
      </c>
      <c r="B135" s="2">
        <v>2707115000</v>
      </c>
      <c r="C135" t="s">
        <v>12</v>
      </c>
    </row>
    <row r="136" spans="1:3" x14ac:dyDescent="0.3">
      <c r="A136" t="s">
        <v>15</v>
      </c>
      <c r="B136" s="2">
        <v>3549494000</v>
      </c>
      <c r="C136" t="s">
        <v>12</v>
      </c>
    </row>
    <row r="137" spans="1:3" x14ac:dyDescent="0.3">
      <c r="A137" t="s">
        <v>15</v>
      </c>
      <c r="B137" s="2">
        <v>3782300000</v>
      </c>
      <c r="C137" t="s">
        <v>12</v>
      </c>
    </row>
    <row r="138" spans="1:3" x14ac:dyDescent="0.3">
      <c r="A138" t="s">
        <v>15</v>
      </c>
      <c r="B138" s="2">
        <v>3821504000</v>
      </c>
      <c r="C138" t="s">
        <v>12</v>
      </c>
    </row>
    <row r="139" spans="1:3" x14ac:dyDescent="0.3">
      <c r="A139" t="s">
        <v>15</v>
      </c>
      <c r="B139" s="2">
        <v>3869187000</v>
      </c>
      <c r="C139" t="s">
        <v>12</v>
      </c>
    </row>
    <row r="140" spans="1:3" x14ac:dyDescent="0.3">
      <c r="A140" t="s">
        <v>15</v>
      </c>
      <c r="B140" s="2">
        <v>3916000000</v>
      </c>
      <c r="C140" t="s">
        <v>12</v>
      </c>
    </row>
    <row r="141" spans="1:3" x14ac:dyDescent="0.3">
      <c r="A141" t="s">
        <v>15</v>
      </c>
      <c r="B141" s="2">
        <v>4013600000</v>
      </c>
      <c r="C141" t="s">
        <v>12</v>
      </c>
    </row>
    <row r="142" spans="1:3" x14ac:dyDescent="0.3">
      <c r="A142" t="s">
        <v>15</v>
      </c>
      <c r="B142" s="2">
        <v>4021964000</v>
      </c>
      <c r="C142" t="s">
        <v>12</v>
      </c>
    </row>
    <row r="143" spans="1:3" x14ac:dyDescent="0.3">
      <c r="A143" t="s">
        <v>15</v>
      </c>
      <c r="B143" s="2">
        <v>4476886000</v>
      </c>
      <c r="C143" t="s">
        <v>12</v>
      </c>
    </row>
    <row r="144" spans="1:3" x14ac:dyDescent="0.3">
      <c r="A144" t="s">
        <v>15</v>
      </c>
      <c r="B144" s="2">
        <v>4561030000</v>
      </c>
      <c r="C144" t="s">
        <v>12</v>
      </c>
    </row>
    <row r="145" spans="1:3" x14ac:dyDescent="0.3">
      <c r="A145" t="s">
        <v>15</v>
      </c>
      <c r="B145" s="2">
        <v>5094933000</v>
      </c>
      <c r="C145" t="s">
        <v>12</v>
      </c>
    </row>
    <row r="146" spans="1:3" x14ac:dyDescent="0.3">
      <c r="A146" t="s">
        <v>15</v>
      </c>
      <c r="B146" s="2">
        <v>5244000000</v>
      </c>
      <c r="C146" t="s">
        <v>12</v>
      </c>
    </row>
    <row r="147" spans="1:3" x14ac:dyDescent="0.3">
      <c r="A147" t="s">
        <v>15</v>
      </c>
      <c r="B147" s="2">
        <v>5368000000</v>
      </c>
      <c r="C147" t="s">
        <v>12</v>
      </c>
    </row>
    <row r="148" spans="1:3" x14ac:dyDescent="0.3">
      <c r="A148" t="s">
        <v>15</v>
      </c>
      <c r="B148" s="2">
        <v>6165441000</v>
      </c>
      <c r="C148" t="s">
        <v>12</v>
      </c>
    </row>
    <row r="149" spans="1:3" x14ac:dyDescent="0.3">
      <c r="A149" t="s">
        <v>15</v>
      </c>
      <c r="B149" s="2">
        <v>6172000000</v>
      </c>
      <c r="C149" t="s">
        <v>12</v>
      </c>
    </row>
    <row r="150" spans="1:3" x14ac:dyDescent="0.3">
      <c r="A150" t="s">
        <v>15</v>
      </c>
      <c r="B150" s="2">
        <v>6307900000</v>
      </c>
      <c r="C150" t="s">
        <v>12</v>
      </c>
    </row>
    <row r="151" spans="1:3" x14ac:dyDescent="0.3">
      <c r="A151" t="s">
        <v>15</v>
      </c>
      <c r="B151" s="2">
        <v>6564721000</v>
      </c>
      <c r="C151" t="s">
        <v>12</v>
      </c>
    </row>
    <row r="152" spans="1:3" x14ac:dyDescent="0.3">
      <c r="A152" t="s">
        <v>15</v>
      </c>
      <c r="B152" s="2">
        <v>6571893000</v>
      </c>
      <c r="C152" t="s">
        <v>12</v>
      </c>
    </row>
    <row r="153" spans="1:3" x14ac:dyDescent="0.3">
      <c r="A153" t="s">
        <v>15</v>
      </c>
      <c r="B153" s="2">
        <v>6956311000</v>
      </c>
      <c r="C153" t="s">
        <v>12</v>
      </c>
    </row>
    <row r="154" spans="1:3" x14ac:dyDescent="0.3">
      <c r="A154" t="s">
        <v>15</v>
      </c>
      <c r="B154" s="2">
        <v>7039000000</v>
      </c>
      <c r="C154" t="s">
        <v>12</v>
      </c>
    </row>
    <row r="155" spans="1:3" x14ac:dyDescent="0.3">
      <c r="A155" t="s">
        <v>15</v>
      </c>
      <c r="B155" s="2">
        <v>7142000000</v>
      </c>
      <c r="C155" t="s">
        <v>12</v>
      </c>
    </row>
    <row r="156" spans="1:3" x14ac:dyDescent="0.3">
      <c r="A156" t="s">
        <v>15</v>
      </c>
      <c r="B156" s="2">
        <v>7747229000</v>
      </c>
      <c r="C156" t="s">
        <v>12</v>
      </c>
    </row>
    <row r="157" spans="1:3" x14ac:dyDescent="0.3">
      <c r="A157" t="s">
        <v>15</v>
      </c>
      <c r="B157" s="2">
        <v>9115000000</v>
      </c>
      <c r="C157" t="s">
        <v>12</v>
      </c>
    </row>
    <row r="158" spans="1:3" x14ac:dyDescent="0.3">
      <c r="A158" t="s">
        <v>15</v>
      </c>
      <c r="B158" s="2">
        <v>9964953000</v>
      </c>
      <c r="C158" t="s">
        <v>12</v>
      </c>
    </row>
    <row r="159" spans="1:3" x14ac:dyDescent="0.3">
      <c r="A159" t="s">
        <v>15</v>
      </c>
      <c r="B159" s="2">
        <v>10511000000</v>
      </c>
      <c r="C159" t="s">
        <v>12</v>
      </c>
    </row>
    <row r="160" spans="1:3" x14ac:dyDescent="0.3">
      <c r="A160" t="s">
        <v>15</v>
      </c>
      <c r="B160" s="2">
        <v>10986000000</v>
      </c>
      <c r="C160" t="s">
        <v>12</v>
      </c>
    </row>
    <row r="161" spans="1:3" x14ac:dyDescent="0.3">
      <c r="A161" t="s">
        <v>15</v>
      </c>
      <c r="B161" s="2">
        <v>11811000000</v>
      </c>
      <c r="C161" t="s">
        <v>12</v>
      </c>
    </row>
    <row r="162" spans="1:3" x14ac:dyDescent="0.3">
      <c r="A162" t="s">
        <v>15</v>
      </c>
      <c r="B162" s="2">
        <v>12114832000</v>
      </c>
      <c r="C162" t="s">
        <v>12</v>
      </c>
    </row>
    <row r="163" spans="1:3" x14ac:dyDescent="0.3">
      <c r="A163" t="s">
        <v>15</v>
      </c>
      <c r="B163" s="2">
        <v>12711744000</v>
      </c>
      <c r="C163" t="s">
        <v>12</v>
      </c>
    </row>
    <row r="164" spans="1:3" x14ac:dyDescent="0.3">
      <c r="A164" t="s">
        <v>15</v>
      </c>
      <c r="B164" s="2">
        <v>12961000000</v>
      </c>
      <c r="C164" t="s">
        <v>12</v>
      </c>
    </row>
    <row r="165" spans="1:3" x14ac:dyDescent="0.3">
      <c r="A165" t="s">
        <v>15</v>
      </c>
      <c r="B165" s="2">
        <v>13405000000</v>
      </c>
      <c r="C165" t="s">
        <v>12</v>
      </c>
    </row>
    <row r="166" spans="1:3" x14ac:dyDescent="0.3">
      <c r="A166" t="s">
        <v>15</v>
      </c>
      <c r="B166" s="2">
        <v>13470067000</v>
      </c>
      <c r="C166" t="s">
        <v>12</v>
      </c>
    </row>
    <row r="167" spans="1:3" x14ac:dyDescent="0.3">
      <c r="A167" t="s">
        <v>15</v>
      </c>
      <c r="B167" s="2">
        <v>13878000000</v>
      </c>
      <c r="C167" t="s">
        <v>12</v>
      </c>
    </row>
    <row r="168" spans="1:3" x14ac:dyDescent="0.3">
      <c r="A168" t="s">
        <v>15</v>
      </c>
      <c r="B168" s="2">
        <v>16249000000</v>
      </c>
      <c r="C168" t="s">
        <v>12</v>
      </c>
    </row>
    <row r="169" spans="1:3" x14ac:dyDescent="0.3">
      <c r="A169" t="s">
        <v>15</v>
      </c>
      <c r="B169" s="2">
        <v>18114048000</v>
      </c>
      <c r="C169" t="s">
        <v>12</v>
      </c>
    </row>
    <row r="170" spans="1:3" x14ac:dyDescent="0.3">
      <c r="A170" t="s">
        <v>15</v>
      </c>
      <c r="B170" s="2">
        <v>18534400000</v>
      </c>
      <c r="C170" t="s">
        <v>12</v>
      </c>
    </row>
    <row r="171" spans="1:3" x14ac:dyDescent="0.3">
      <c r="A171" t="s">
        <v>15</v>
      </c>
      <c r="B171" s="2">
        <v>19110000000</v>
      </c>
      <c r="C171" t="s">
        <v>12</v>
      </c>
    </row>
    <row r="172" spans="1:3" x14ac:dyDescent="0.3">
      <c r="A172" t="s">
        <v>15</v>
      </c>
      <c r="B172" s="2">
        <v>19154000000</v>
      </c>
      <c r="C172" t="s">
        <v>12</v>
      </c>
    </row>
    <row r="173" spans="1:3" x14ac:dyDescent="0.3">
      <c r="A173" t="s">
        <v>15</v>
      </c>
      <c r="B173" s="2">
        <v>19820000000</v>
      </c>
      <c r="C173" t="s">
        <v>12</v>
      </c>
    </row>
    <row r="174" spans="1:3" x14ac:dyDescent="0.3">
      <c r="A174" t="s">
        <v>15</v>
      </c>
      <c r="B174" s="2">
        <v>21813000000</v>
      </c>
      <c r="C174" t="s">
        <v>12</v>
      </c>
    </row>
    <row r="175" spans="1:3" x14ac:dyDescent="0.3">
      <c r="A175" t="s">
        <v>15</v>
      </c>
      <c r="B175" s="2">
        <v>22552000000</v>
      </c>
      <c r="C175" t="s">
        <v>12</v>
      </c>
    </row>
    <row r="176" spans="1:3" x14ac:dyDescent="0.3">
      <c r="A176" t="s">
        <v>15</v>
      </c>
      <c r="B176" s="2">
        <v>23906000000</v>
      </c>
      <c r="C176" t="s">
        <v>12</v>
      </c>
    </row>
    <row r="177" spans="1:3" x14ac:dyDescent="0.3">
      <c r="A177" t="s">
        <v>15</v>
      </c>
      <c r="B177" s="2">
        <v>28862800000</v>
      </c>
      <c r="C177" t="s">
        <v>12</v>
      </c>
    </row>
    <row r="178" spans="1:3" x14ac:dyDescent="0.3">
      <c r="A178" t="s">
        <v>15</v>
      </c>
      <c r="B178" s="2">
        <v>30274000000</v>
      </c>
      <c r="C178" t="s">
        <v>12</v>
      </c>
    </row>
    <row r="179" spans="1:3" x14ac:dyDescent="0.3">
      <c r="A179" t="s">
        <v>15</v>
      </c>
      <c r="B179" s="2">
        <v>31469000000</v>
      </c>
      <c r="C179" t="s">
        <v>12</v>
      </c>
    </row>
    <row r="180" spans="1:3" x14ac:dyDescent="0.3">
      <c r="A180" t="s">
        <v>15</v>
      </c>
      <c r="B180" s="2">
        <v>38581000000</v>
      </c>
      <c r="C180" t="s">
        <v>12</v>
      </c>
    </row>
    <row r="181" spans="1:3" x14ac:dyDescent="0.3">
      <c r="A181" t="s">
        <v>15</v>
      </c>
      <c r="B181" s="2">
        <v>38901000000</v>
      </c>
      <c r="C181" t="s">
        <v>12</v>
      </c>
    </row>
    <row r="182" spans="1:3" x14ac:dyDescent="0.3">
      <c r="A182" t="s">
        <v>15</v>
      </c>
      <c r="B182" s="2">
        <v>40536000000</v>
      </c>
      <c r="C182" t="s">
        <v>12</v>
      </c>
    </row>
    <row r="183" spans="1:3" x14ac:dyDescent="0.3">
      <c r="A183" t="s">
        <v>15</v>
      </c>
      <c r="B183" s="2">
        <v>40704000000</v>
      </c>
      <c r="C183" t="s">
        <v>12</v>
      </c>
    </row>
    <row r="184" spans="1:3" x14ac:dyDescent="0.3">
      <c r="A184" t="s">
        <v>15</v>
      </c>
      <c r="B184" s="2">
        <v>42650000000</v>
      </c>
      <c r="C184" t="s">
        <v>12</v>
      </c>
    </row>
    <row r="185" spans="1:3" x14ac:dyDescent="0.3">
      <c r="A185" t="s">
        <v>15</v>
      </c>
      <c r="B185" s="2">
        <v>47011000000</v>
      </c>
      <c r="C185" t="s">
        <v>12</v>
      </c>
    </row>
    <row r="186" spans="1:3" x14ac:dyDescent="0.3">
      <c r="A186" t="s">
        <v>15</v>
      </c>
      <c r="B186" s="2">
        <v>47453000000</v>
      </c>
      <c r="C186" t="s">
        <v>12</v>
      </c>
    </row>
    <row r="187" spans="1:3" x14ac:dyDescent="0.3">
      <c r="A187" t="s">
        <v>15</v>
      </c>
      <c r="B187" s="2">
        <v>56098000000</v>
      </c>
      <c r="C187" t="s">
        <v>12</v>
      </c>
    </row>
    <row r="188" spans="1:3" x14ac:dyDescent="0.3">
      <c r="A188" t="s">
        <v>15</v>
      </c>
      <c r="B188" s="2">
        <v>58232000000</v>
      </c>
      <c r="C188" t="s">
        <v>12</v>
      </c>
    </row>
    <row r="189" spans="1:3" x14ac:dyDescent="0.3">
      <c r="A189" t="s">
        <v>15</v>
      </c>
      <c r="B189" s="2">
        <v>96114000000</v>
      </c>
      <c r="C189" t="s">
        <v>12</v>
      </c>
    </row>
    <row r="190" spans="1:3" x14ac:dyDescent="0.3">
      <c r="A190" t="s">
        <v>16</v>
      </c>
      <c r="B190" s="2">
        <v>1637100000</v>
      </c>
      <c r="C190" t="s">
        <v>12</v>
      </c>
    </row>
    <row r="191" spans="1:3" x14ac:dyDescent="0.3">
      <c r="A191" t="s">
        <v>16</v>
      </c>
      <c r="B191" s="2">
        <v>2068010000</v>
      </c>
      <c r="C191" t="s">
        <v>12</v>
      </c>
    </row>
    <row r="192" spans="1:3" x14ac:dyDescent="0.3">
      <c r="A192" t="s">
        <v>16</v>
      </c>
      <c r="B192" s="2">
        <v>2238000000</v>
      </c>
      <c r="C192" t="s">
        <v>12</v>
      </c>
    </row>
    <row r="193" spans="1:3" x14ac:dyDescent="0.3">
      <c r="A193" t="s">
        <v>16</v>
      </c>
      <c r="B193" s="2">
        <v>2334200000</v>
      </c>
      <c r="C193" t="s">
        <v>12</v>
      </c>
    </row>
    <row r="194" spans="1:3" x14ac:dyDescent="0.3">
      <c r="A194" t="s">
        <v>16</v>
      </c>
      <c r="B194" s="2">
        <v>2663600000</v>
      </c>
      <c r="C194" t="s">
        <v>12</v>
      </c>
    </row>
    <row r="195" spans="1:3" x14ac:dyDescent="0.3">
      <c r="A195" t="s">
        <v>16</v>
      </c>
      <c r="B195" s="2">
        <v>2985908000</v>
      </c>
      <c r="C195" t="s">
        <v>12</v>
      </c>
    </row>
    <row r="196" spans="1:3" x14ac:dyDescent="0.3">
      <c r="A196" t="s">
        <v>16</v>
      </c>
      <c r="B196" s="2">
        <v>3171411000</v>
      </c>
      <c r="C196" t="s">
        <v>12</v>
      </c>
    </row>
    <row r="197" spans="1:3" x14ac:dyDescent="0.3">
      <c r="A197" t="s">
        <v>16</v>
      </c>
      <c r="B197" s="2">
        <v>3291300000</v>
      </c>
      <c r="C197" t="s">
        <v>12</v>
      </c>
    </row>
    <row r="198" spans="1:3" x14ac:dyDescent="0.3">
      <c r="A198" t="s">
        <v>16</v>
      </c>
      <c r="B198" s="2">
        <v>3578060000</v>
      </c>
      <c r="C198" t="s">
        <v>12</v>
      </c>
    </row>
    <row r="199" spans="1:3" x14ac:dyDescent="0.3">
      <c r="A199" t="s">
        <v>16</v>
      </c>
      <c r="B199" s="2">
        <v>3582395000</v>
      </c>
      <c r="C199" t="s">
        <v>12</v>
      </c>
    </row>
    <row r="200" spans="1:3" x14ac:dyDescent="0.3">
      <c r="A200" t="s">
        <v>16</v>
      </c>
      <c r="B200" s="2">
        <v>3653000000</v>
      </c>
      <c r="C200" t="s">
        <v>12</v>
      </c>
    </row>
    <row r="201" spans="1:3" x14ac:dyDescent="0.3">
      <c r="A201" t="s">
        <v>16</v>
      </c>
      <c r="B201" s="2">
        <v>3917200000</v>
      </c>
      <c r="C201" t="s">
        <v>12</v>
      </c>
    </row>
    <row r="202" spans="1:3" x14ac:dyDescent="0.3">
      <c r="A202" t="s">
        <v>16</v>
      </c>
      <c r="B202" s="2">
        <v>3962036000</v>
      </c>
      <c r="C202" t="s">
        <v>12</v>
      </c>
    </row>
    <row r="203" spans="1:3" x14ac:dyDescent="0.3">
      <c r="A203" t="s">
        <v>16</v>
      </c>
      <c r="B203" s="2">
        <v>3974295000</v>
      </c>
      <c r="C203" t="s">
        <v>12</v>
      </c>
    </row>
    <row r="204" spans="1:3" x14ac:dyDescent="0.3">
      <c r="A204" t="s">
        <v>16</v>
      </c>
      <c r="B204" s="2">
        <v>3991462000</v>
      </c>
      <c r="C204" t="s">
        <v>12</v>
      </c>
    </row>
    <row r="205" spans="1:3" x14ac:dyDescent="0.3">
      <c r="A205" t="s">
        <v>16</v>
      </c>
      <c r="B205" s="2">
        <v>4579400000</v>
      </c>
      <c r="C205" t="s">
        <v>12</v>
      </c>
    </row>
    <row r="206" spans="1:3" x14ac:dyDescent="0.3">
      <c r="A206" t="s">
        <v>16</v>
      </c>
      <c r="B206" s="2">
        <v>4905458000</v>
      </c>
      <c r="C206" t="s">
        <v>12</v>
      </c>
    </row>
    <row r="207" spans="1:3" x14ac:dyDescent="0.3">
      <c r="A207" t="s">
        <v>16</v>
      </c>
      <c r="B207" s="2">
        <v>5250399000</v>
      </c>
      <c r="C207" t="s">
        <v>12</v>
      </c>
    </row>
    <row r="208" spans="1:3" x14ac:dyDescent="0.3">
      <c r="A208" t="s">
        <v>16</v>
      </c>
      <c r="B208" s="2">
        <v>5259000000</v>
      </c>
      <c r="C208" t="s">
        <v>12</v>
      </c>
    </row>
    <row r="209" spans="1:3" x14ac:dyDescent="0.3">
      <c r="A209" t="s">
        <v>16</v>
      </c>
      <c r="B209" s="2">
        <v>5598000000</v>
      </c>
      <c r="C209" t="s">
        <v>12</v>
      </c>
    </row>
    <row r="210" spans="1:3" x14ac:dyDescent="0.3">
      <c r="A210" t="s">
        <v>16</v>
      </c>
      <c r="B210" s="2">
        <v>5879500000</v>
      </c>
      <c r="C210" t="s">
        <v>12</v>
      </c>
    </row>
    <row r="211" spans="1:3" x14ac:dyDescent="0.3">
      <c r="A211" t="s">
        <v>16</v>
      </c>
      <c r="B211" s="2">
        <v>6187646000</v>
      </c>
      <c r="C211" t="s">
        <v>12</v>
      </c>
    </row>
    <row r="212" spans="1:3" x14ac:dyDescent="0.3">
      <c r="A212" t="s">
        <v>16</v>
      </c>
      <c r="B212" s="2">
        <v>6309000000</v>
      </c>
      <c r="C212" t="s">
        <v>12</v>
      </c>
    </row>
    <row r="213" spans="1:3" x14ac:dyDescent="0.3">
      <c r="A213" t="s">
        <v>16</v>
      </c>
      <c r="B213" s="2">
        <v>6449000000</v>
      </c>
      <c r="C213" t="s">
        <v>12</v>
      </c>
    </row>
    <row r="214" spans="1:3" x14ac:dyDescent="0.3">
      <c r="A214" t="s">
        <v>16</v>
      </c>
      <c r="B214" s="2">
        <v>6616632000</v>
      </c>
      <c r="C214" t="s">
        <v>12</v>
      </c>
    </row>
    <row r="215" spans="1:3" x14ac:dyDescent="0.3">
      <c r="A215" t="s">
        <v>16</v>
      </c>
      <c r="B215" s="2">
        <v>6786984000</v>
      </c>
      <c r="C215" t="s">
        <v>12</v>
      </c>
    </row>
    <row r="216" spans="1:3" x14ac:dyDescent="0.3">
      <c r="A216" t="s">
        <v>16</v>
      </c>
      <c r="B216" s="2">
        <v>6794342000</v>
      </c>
      <c r="C216" t="s">
        <v>12</v>
      </c>
    </row>
    <row r="217" spans="1:3" x14ac:dyDescent="0.3">
      <c r="A217" t="s">
        <v>16</v>
      </c>
      <c r="B217" s="2">
        <v>7357000000</v>
      </c>
      <c r="C217" t="s">
        <v>12</v>
      </c>
    </row>
    <row r="218" spans="1:3" x14ac:dyDescent="0.3">
      <c r="A218" t="s">
        <v>16</v>
      </c>
      <c r="B218" s="2">
        <v>7572436000</v>
      </c>
      <c r="C218" t="s">
        <v>12</v>
      </c>
    </row>
    <row r="219" spans="1:3" x14ac:dyDescent="0.3">
      <c r="A219" t="s">
        <v>16</v>
      </c>
      <c r="B219" s="2">
        <v>9387700000</v>
      </c>
      <c r="C219" t="s">
        <v>12</v>
      </c>
    </row>
    <row r="220" spans="1:3" x14ac:dyDescent="0.3">
      <c r="A220" t="s">
        <v>16</v>
      </c>
      <c r="B220" s="2">
        <v>9888000000</v>
      </c>
      <c r="C220" t="s">
        <v>12</v>
      </c>
    </row>
    <row r="221" spans="1:3" x14ac:dyDescent="0.3">
      <c r="A221" t="s">
        <v>16</v>
      </c>
      <c r="B221" s="2">
        <v>9973384000</v>
      </c>
      <c r="C221" t="s">
        <v>12</v>
      </c>
    </row>
    <row r="222" spans="1:3" x14ac:dyDescent="0.3">
      <c r="A222" t="s">
        <v>16</v>
      </c>
      <c r="B222" s="2">
        <v>10466000000</v>
      </c>
      <c r="C222" t="s">
        <v>12</v>
      </c>
    </row>
    <row r="223" spans="1:3" x14ac:dyDescent="0.3">
      <c r="A223" t="s">
        <v>16</v>
      </c>
      <c r="B223" s="2">
        <v>10964157000</v>
      </c>
      <c r="C223" t="s">
        <v>12</v>
      </c>
    </row>
    <row r="224" spans="1:3" x14ac:dyDescent="0.3">
      <c r="A224" t="s">
        <v>16</v>
      </c>
      <c r="B224" s="2">
        <v>11069000000</v>
      </c>
      <c r="C224" t="s">
        <v>12</v>
      </c>
    </row>
    <row r="225" spans="1:3" x14ac:dyDescent="0.3">
      <c r="A225" t="s">
        <v>16</v>
      </c>
      <c r="B225" s="2">
        <v>11360753000</v>
      </c>
      <c r="C225" t="s">
        <v>12</v>
      </c>
    </row>
    <row r="226" spans="1:3" x14ac:dyDescent="0.3">
      <c r="A226" t="s">
        <v>16</v>
      </c>
      <c r="B226" s="2">
        <v>13423000000</v>
      </c>
      <c r="C226" t="s">
        <v>12</v>
      </c>
    </row>
    <row r="227" spans="1:3" x14ac:dyDescent="0.3">
      <c r="A227" t="s">
        <v>16</v>
      </c>
      <c r="B227" s="2">
        <v>13476084000</v>
      </c>
      <c r="C227" t="s">
        <v>12</v>
      </c>
    </row>
    <row r="228" spans="1:3" x14ac:dyDescent="0.3">
      <c r="A228" t="s">
        <v>16</v>
      </c>
      <c r="B228" s="2">
        <v>13599000000</v>
      </c>
      <c r="C228" t="s">
        <v>12</v>
      </c>
    </row>
    <row r="229" spans="1:3" x14ac:dyDescent="0.3">
      <c r="A229" t="s">
        <v>16</v>
      </c>
      <c r="B229" s="2">
        <v>13609000000</v>
      </c>
      <c r="C229" t="s">
        <v>12</v>
      </c>
    </row>
    <row r="230" spans="1:3" x14ac:dyDescent="0.3">
      <c r="A230" t="s">
        <v>16</v>
      </c>
      <c r="B230" s="2">
        <v>14522000000</v>
      </c>
      <c r="C230" t="s">
        <v>12</v>
      </c>
    </row>
    <row r="231" spans="1:3" x14ac:dyDescent="0.3">
      <c r="A231" t="s">
        <v>16</v>
      </c>
      <c r="B231" s="2">
        <v>17509000000</v>
      </c>
      <c r="C231" t="s">
        <v>12</v>
      </c>
    </row>
    <row r="232" spans="1:3" x14ac:dyDescent="0.3">
      <c r="A232" t="s">
        <v>16</v>
      </c>
      <c r="B232" s="2">
        <v>18671300000</v>
      </c>
      <c r="C232" t="s">
        <v>12</v>
      </c>
    </row>
    <row r="233" spans="1:3" x14ac:dyDescent="0.3">
      <c r="A233" t="s">
        <v>16</v>
      </c>
      <c r="B233" s="2">
        <v>19036525000</v>
      </c>
      <c r="C233" t="s">
        <v>12</v>
      </c>
    </row>
    <row r="234" spans="1:3" x14ac:dyDescent="0.3">
      <c r="A234" t="s">
        <v>16</v>
      </c>
      <c r="B234" s="2">
        <v>19941000000</v>
      </c>
      <c r="C234" t="s">
        <v>12</v>
      </c>
    </row>
    <row r="235" spans="1:3" x14ac:dyDescent="0.3">
      <c r="A235" t="s">
        <v>16</v>
      </c>
      <c r="B235" s="2">
        <v>20425000000</v>
      </c>
      <c r="C235" t="s">
        <v>12</v>
      </c>
    </row>
    <row r="236" spans="1:3" x14ac:dyDescent="0.3">
      <c r="A236" t="s">
        <v>16</v>
      </c>
      <c r="B236" s="2">
        <v>20563100000</v>
      </c>
      <c r="C236" t="s">
        <v>12</v>
      </c>
    </row>
    <row r="237" spans="1:3" x14ac:dyDescent="0.3">
      <c r="A237" t="s">
        <v>16</v>
      </c>
      <c r="B237" s="2">
        <v>20855000000</v>
      </c>
      <c r="C237" t="s">
        <v>12</v>
      </c>
    </row>
    <row r="238" spans="1:3" x14ac:dyDescent="0.3">
      <c r="A238" t="s">
        <v>16</v>
      </c>
      <c r="B238" s="2">
        <v>22534000000</v>
      </c>
      <c r="C238" t="s">
        <v>12</v>
      </c>
    </row>
    <row r="239" spans="1:3" x14ac:dyDescent="0.3">
      <c r="A239" t="s">
        <v>16</v>
      </c>
      <c r="B239" s="2">
        <v>26644000000</v>
      </c>
      <c r="C239" t="s">
        <v>12</v>
      </c>
    </row>
    <row r="240" spans="1:3" x14ac:dyDescent="0.3">
      <c r="A240" t="s">
        <v>16</v>
      </c>
      <c r="B240" s="2">
        <v>30109000000</v>
      </c>
      <c r="C240" t="s">
        <v>12</v>
      </c>
    </row>
    <row r="241" spans="1:3" x14ac:dyDescent="0.3">
      <c r="A241" t="s">
        <v>16</v>
      </c>
      <c r="B241" s="2">
        <v>31353000000</v>
      </c>
      <c r="C241" t="s">
        <v>12</v>
      </c>
    </row>
    <row r="242" spans="1:3" x14ac:dyDescent="0.3">
      <c r="A242" t="s">
        <v>16</v>
      </c>
      <c r="B242" s="2">
        <v>37864000000</v>
      </c>
      <c r="C242" t="s">
        <v>12</v>
      </c>
    </row>
    <row r="243" spans="1:3" x14ac:dyDescent="0.3">
      <c r="A243" t="s">
        <v>16</v>
      </c>
      <c r="B243" s="2">
        <v>38537000000</v>
      </c>
      <c r="C243" t="s">
        <v>12</v>
      </c>
    </row>
    <row r="244" spans="1:3" x14ac:dyDescent="0.3">
      <c r="A244" t="s">
        <v>16</v>
      </c>
      <c r="B244" s="2">
        <v>39302000000</v>
      </c>
      <c r="C244" t="s">
        <v>12</v>
      </c>
    </row>
    <row r="245" spans="1:3" x14ac:dyDescent="0.3">
      <c r="A245" t="s">
        <v>16</v>
      </c>
      <c r="B245" s="2">
        <v>39639000000</v>
      </c>
      <c r="C245" t="s">
        <v>12</v>
      </c>
    </row>
    <row r="246" spans="1:3" x14ac:dyDescent="0.3">
      <c r="A246" t="s">
        <v>16</v>
      </c>
      <c r="B246" s="2">
        <v>40990000000</v>
      </c>
      <c r="C246" t="s">
        <v>12</v>
      </c>
    </row>
    <row r="247" spans="1:3" x14ac:dyDescent="0.3">
      <c r="A247" t="s">
        <v>16</v>
      </c>
      <c r="B247" s="2">
        <v>47248000000</v>
      </c>
      <c r="C247" t="s">
        <v>12</v>
      </c>
    </row>
    <row r="248" spans="1:3" x14ac:dyDescent="0.3">
      <c r="A248" t="s">
        <v>16</v>
      </c>
      <c r="B248" s="2">
        <v>50365000000</v>
      </c>
      <c r="C248" t="s">
        <v>12</v>
      </c>
    </row>
    <row r="249" spans="1:3" x14ac:dyDescent="0.3">
      <c r="A249" t="s">
        <v>16</v>
      </c>
      <c r="B249" s="2">
        <v>57244000000</v>
      </c>
      <c r="C249" t="s">
        <v>12</v>
      </c>
    </row>
    <row r="250" spans="1:3" x14ac:dyDescent="0.3">
      <c r="A250" t="s">
        <v>16</v>
      </c>
      <c r="B250" s="2">
        <v>58363000000</v>
      </c>
      <c r="C250" t="s">
        <v>12</v>
      </c>
    </row>
    <row r="251" spans="1:3" x14ac:dyDescent="0.3">
      <c r="A251" t="s">
        <v>16</v>
      </c>
      <c r="B251" s="2">
        <v>94571000000</v>
      </c>
      <c r="C251" t="s">
        <v>12</v>
      </c>
    </row>
    <row r="252" spans="1:3" x14ac:dyDescent="0.3">
      <c r="A252" t="s">
        <v>11</v>
      </c>
      <c r="B252" s="2">
        <v>409396000</v>
      </c>
      <c r="C252" t="s">
        <v>51</v>
      </c>
    </row>
    <row r="253" spans="1:3" x14ac:dyDescent="0.3">
      <c r="A253" t="s">
        <v>11</v>
      </c>
      <c r="B253" s="2">
        <v>475888000</v>
      </c>
      <c r="C253" t="s">
        <v>51</v>
      </c>
    </row>
    <row r="254" spans="1:3" x14ac:dyDescent="0.3">
      <c r="A254" t="s">
        <v>11</v>
      </c>
      <c r="B254" s="2">
        <v>484581000</v>
      </c>
      <c r="C254" t="s">
        <v>51</v>
      </c>
    </row>
    <row r="255" spans="1:3" x14ac:dyDescent="0.3">
      <c r="A255" t="s">
        <v>11</v>
      </c>
      <c r="B255" s="2">
        <v>535153000</v>
      </c>
      <c r="C255" t="s">
        <v>51</v>
      </c>
    </row>
    <row r="256" spans="1:3" x14ac:dyDescent="0.3">
      <c r="A256" t="s">
        <v>11</v>
      </c>
      <c r="B256" s="2">
        <v>637413000</v>
      </c>
      <c r="C256" t="s">
        <v>51</v>
      </c>
    </row>
    <row r="257" spans="1:3" x14ac:dyDescent="0.3">
      <c r="A257" t="s">
        <v>11</v>
      </c>
      <c r="B257" s="2">
        <v>716612000</v>
      </c>
      <c r="C257" t="s">
        <v>51</v>
      </c>
    </row>
    <row r="258" spans="1:3" x14ac:dyDescent="0.3">
      <c r="A258" t="s">
        <v>11</v>
      </c>
      <c r="B258" s="2">
        <v>793373000</v>
      </c>
      <c r="C258" t="s">
        <v>51</v>
      </c>
    </row>
    <row r="259" spans="1:3" x14ac:dyDescent="0.3">
      <c r="A259" t="s">
        <v>11</v>
      </c>
      <c r="B259" s="2">
        <v>797517000</v>
      </c>
      <c r="C259" t="s">
        <v>51</v>
      </c>
    </row>
    <row r="260" spans="1:3" x14ac:dyDescent="0.3">
      <c r="A260" t="s">
        <v>11</v>
      </c>
      <c r="B260" s="2">
        <v>958511000</v>
      </c>
      <c r="C260" t="s">
        <v>51</v>
      </c>
    </row>
    <row r="261" spans="1:3" x14ac:dyDescent="0.3">
      <c r="A261" t="s">
        <v>11</v>
      </c>
      <c r="B261" s="2">
        <v>1279067000</v>
      </c>
      <c r="C261" t="s">
        <v>51</v>
      </c>
    </row>
    <row r="262" spans="1:3" x14ac:dyDescent="0.3">
      <c r="A262" t="s">
        <v>11</v>
      </c>
      <c r="B262" s="2">
        <v>1290052000</v>
      </c>
      <c r="C262" t="s">
        <v>51</v>
      </c>
    </row>
    <row r="263" spans="1:3" x14ac:dyDescent="0.3">
      <c r="A263" t="s">
        <v>11</v>
      </c>
      <c r="B263" s="2">
        <v>1747502000</v>
      </c>
      <c r="C263" t="s">
        <v>51</v>
      </c>
    </row>
    <row r="264" spans="1:3" x14ac:dyDescent="0.3">
      <c r="A264" t="s">
        <v>11</v>
      </c>
      <c r="B264" s="2">
        <v>1765979000</v>
      </c>
      <c r="C264" t="s">
        <v>51</v>
      </c>
    </row>
    <row r="265" spans="1:3" x14ac:dyDescent="0.3">
      <c r="A265" t="s">
        <v>11</v>
      </c>
      <c r="B265" s="2">
        <v>1847186000</v>
      </c>
      <c r="C265" t="s">
        <v>51</v>
      </c>
    </row>
    <row r="266" spans="1:3" x14ac:dyDescent="0.3">
      <c r="A266" t="s">
        <v>11</v>
      </c>
      <c r="B266" s="2">
        <v>1887376000</v>
      </c>
      <c r="C266" t="s">
        <v>51</v>
      </c>
    </row>
    <row r="267" spans="1:3" x14ac:dyDescent="0.3">
      <c r="A267" t="s">
        <v>11</v>
      </c>
      <c r="B267" s="2">
        <v>2013719000</v>
      </c>
      <c r="C267" t="s">
        <v>51</v>
      </c>
    </row>
    <row r="268" spans="1:3" x14ac:dyDescent="0.3">
      <c r="A268" t="s">
        <v>11</v>
      </c>
      <c r="B268" s="2">
        <v>2299176000</v>
      </c>
      <c r="C268" t="s">
        <v>51</v>
      </c>
    </row>
    <row r="269" spans="1:3" x14ac:dyDescent="0.3">
      <c r="A269" t="s">
        <v>11</v>
      </c>
      <c r="B269" s="2">
        <v>2426301000</v>
      </c>
      <c r="C269" t="s">
        <v>51</v>
      </c>
    </row>
    <row r="270" spans="1:3" x14ac:dyDescent="0.3">
      <c r="A270" t="s">
        <v>11</v>
      </c>
      <c r="B270" s="2">
        <v>2432680000</v>
      </c>
      <c r="C270" t="s">
        <v>51</v>
      </c>
    </row>
    <row r="271" spans="1:3" x14ac:dyDescent="0.3">
      <c r="A271" t="s">
        <v>11</v>
      </c>
      <c r="B271" s="2">
        <v>2514595000</v>
      </c>
      <c r="C271" t="s">
        <v>51</v>
      </c>
    </row>
    <row r="272" spans="1:3" x14ac:dyDescent="0.3">
      <c r="A272" t="s">
        <v>11</v>
      </c>
      <c r="B272" s="2">
        <v>2875960000</v>
      </c>
      <c r="C272" t="s">
        <v>51</v>
      </c>
    </row>
    <row r="273" spans="1:3" x14ac:dyDescent="0.3">
      <c r="A273" t="s">
        <v>11</v>
      </c>
      <c r="B273" s="2">
        <v>3003955000</v>
      </c>
      <c r="C273" t="s">
        <v>51</v>
      </c>
    </row>
    <row r="274" spans="1:3" x14ac:dyDescent="0.3">
      <c r="A274" t="s">
        <v>11</v>
      </c>
      <c r="B274" s="2">
        <v>4256157000</v>
      </c>
      <c r="C274" t="s">
        <v>51</v>
      </c>
    </row>
    <row r="275" spans="1:3" x14ac:dyDescent="0.3">
      <c r="A275" t="s">
        <v>11</v>
      </c>
      <c r="B275" s="2">
        <v>5059000000</v>
      </c>
      <c r="C275" t="s">
        <v>51</v>
      </c>
    </row>
    <row r="276" spans="1:3" x14ac:dyDescent="0.3">
      <c r="A276" t="s">
        <v>11</v>
      </c>
      <c r="B276" s="2">
        <v>5989000000</v>
      </c>
      <c r="C276" t="s">
        <v>51</v>
      </c>
    </row>
    <row r="277" spans="1:3" x14ac:dyDescent="0.3">
      <c r="A277" t="s">
        <v>11</v>
      </c>
      <c r="B277" s="2">
        <v>6514099000</v>
      </c>
      <c r="C277" t="s">
        <v>51</v>
      </c>
    </row>
    <row r="278" spans="1:3" x14ac:dyDescent="0.3">
      <c r="A278" t="s">
        <v>14</v>
      </c>
      <c r="B278" s="2">
        <v>520613000</v>
      </c>
      <c r="C278" t="s">
        <v>51</v>
      </c>
    </row>
    <row r="279" spans="1:3" x14ac:dyDescent="0.3">
      <c r="A279" t="s">
        <v>14</v>
      </c>
      <c r="B279" s="2">
        <v>610590000</v>
      </c>
      <c r="C279" t="s">
        <v>51</v>
      </c>
    </row>
    <row r="280" spans="1:3" x14ac:dyDescent="0.3">
      <c r="A280" t="s">
        <v>14</v>
      </c>
      <c r="B280" s="2">
        <v>635490000</v>
      </c>
      <c r="C280" t="s">
        <v>51</v>
      </c>
    </row>
    <row r="281" spans="1:3" x14ac:dyDescent="0.3">
      <c r="A281" t="s">
        <v>14</v>
      </c>
      <c r="B281" s="2">
        <v>686090000</v>
      </c>
      <c r="C281" t="s">
        <v>51</v>
      </c>
    </row>
    <row r="282" spans="1:3" x14ac:dyDescent="0.3">
      <c r="A282" t="s">
        <v>14</v>
      </c>
      <c r="B282" s="2">
        <v>758926000</v>
      </c>
      <c r="C282" t="s">
        <v>51</v>
      </c>
    </row>
    <row r="283" spans="1:3" x14ac:dyDescent="0.3">
      <c r="A283" t="s">
        <v>14</v>
      </c>
      <c r="B283" s="2">
        <v>780209000</v>
      </c>
      <c r="C283" t="s">
        <v>51</v>
      </c>
    </row>
    <row r="284" spans="1:3" x14ac:dyDescent="0.3">
      <c r="A284" t="s">
        <v>14</v>
      </c>
      <c r="B284" s="2">
        <v>861527000</v>
      </c>
      <c r="C284" t="s">
        <v>51</v>
      </c>
    </row>
    <row r="285" spans="1:3" x14ac:dyDescent="0.3">
      <c r="A285" t="s">
        <v>14</v>
      </c>
      <c r="B285" s="2">
        <v>974053000</v>
      </c>
      <c r="C285" t="s">
        <v>51</v>
      </c>
    </row>
    <row r="286" spans="1:3" x14ac:dyDescent="0.3">
      <c r="A286" t="s">
        <v>14</v>
      </c>
      <c r="B286" s="2">
        <v>1029475000</v>
      </c>
      <c r="C286" t="s">
        <v>51</v>
      </c>
    </row>
    <row r="287" spans="1:3" x14ac:dyDescent="0.3">
      <c r="A287" t="s">
        <v>14</v>
      </c>
      <c r="B287" s="2">
        <v>1371065000</v>
      </c>
      <c r="C287" t="s">
        <v>51</v>
      </c>
    </row>
    <row r="288" spans="1:3" x14ac:dyDescent="0.3">
      <c r="A288" t="s">
        <v>14</v>
      </c>
      <c r="B288" s="2">
        <v>1482259000</v>
      </c>
      <c r="C288" t="s">
        <v>51</v>
      </c>
    </row>
    <row r="289" spans="1:3" x14ac:dyDescent="0.3">
      <c r="A289" t="s">
        <v>14</v>
      </c>
      <c r="B289" s="2">
        <v>1563210000</v>
      </c>
      <c r="C289" t="s">
        <v>51</v>
      </c>
    </row>
    <row r="290" spans="1:3" x14ac:dyDescent="0.3">
      <c r="A290" t="s">
        <v>14</v>
      </c>
      <c r="B290" s="2">
        <v>2135539000</v>
      </c>
      <c r="C290" t="s">
        <v>51</v>
      </c>
    </row>
    <row r="291" spans="1:3" x14ac:dyDescent="0.3">
      <c r="A291" t="s">
        <v>14</v>
      </c>
      <c r="B291" s="2">
        <v>2152766000</v>
      </c>
      <c r="C291" t="s">
        <v>51</v>
      </c>
    </row>
    <row r="292" spans="1:3" x14ac:dyDescent="0.3">
      <c r="A292" t="s">
        <v>14</v>
      </c>
      <c r="B292" s="2">
        <v>2312512000</v>
      </c>
      <c r="C292" t="s">
        <v>51</v>
      </c>
    </row>
    <row r="293" spans="1:3" x14ac:dyDescent="0.3">
      <c r="A293" t="s">
        <v>14</v>
      </c>
      <c r="B293" s="2">
        <v>2387702000</v>
      </c>
      <c r="C293" t="s">
        <v>51</v>
      </c>
    </row>
    <row r="294" spans="1:3" x14ac:dyDescent="0.3">
      <c r="A294" t="s">
        <v>14</v>
      </c>
      <c r="B294" s="2">
        <v>2486017000</v>
      </c>
      <c r="C294" t="s">
        <v>51</v>
      </c>
    </row>
    <row r="295" spans="1:3" x14ac:dyDescent="0.3">
      <c r="A295" t="s">
        <v>14</v>
      </c>
      <c r="B295" s="2">
        <v>2772550000</v>
      </c>
      <c r="C295" t="s">
        <v>51</v>
      </c>
    </row>
    <row r="296" spans="1:3" x14ac:dyDescent="0.3">
      <c r="A296" t="s">
        <v>14</v>
      </c>
      <c r="B296" s="2">
        <v>2847945000</v>
      </c>
      <c r="C296" t="s">
        <v>51</v>
      </c>
    </row>
    <row r="297" spans="1:3" x14ac:dyDescent="0.3">
      <c r="A297" t="s">
        <v>14</v>
      </c>
      <c r="B297" s="2">
        <v>2865751000</v>
      </c>
      <c r="C297" t="s">
        <v>51</v>
      </c>
    </row>
    <row r="298" spans="1:3" x14ac:dyDescent="0.3">
      <c r="A298" t="s">
        <v>14</v>
      </c>
      <c r="B298" s="2">
        <v>3024623000</v>
      </c>
      <c r="C298" t="s">
        <v>51</v>
      </c>
    </row>
    <row r="299" spans="1:3" x14ac:dyDescent="0.3">
      <c r="A299" t="s">
        <v>14</v>
      </c>
      <c r="B299" s="2">
        <v>3361407000</v>
      </c>
      <c r="C299" t="s">
        <v>51</v>
      </c>
    </row>
    <row r="300" spans="1:3" x14ac:dyDescent="0.3">
      <c r="A300" t="s">
        <v>14</v>
      </c>
      <c r="B300" s="2">
        <v>4543849000</v>
      </c>
      <c r="C300" t="s">
        <v>51</v>
      </c>
    </row>
    <row r="301" spans="1:3" x14ac:dyDescent="0.3">
      <c r="A301" t="s">
        <v>14</v>
      </c>
      <c r="B301" s="2">
        <v>5166000000</v>
      </c>
      <c r="C301" t="s">
        <v>51</v>
      </c>
    </row>
    <row r="302" spans="1:3" x14ac:dyDescent="0.3">
      <c r="A302" t="s">
        <v>14</v>
      </c>
      <c r="B302" s="2">
        <v>7184794000</v>
      </c>
      <c r="C302" t="s">
        <v>51</v>
      </c>
    </row>
    <row r="303" spans="1:3" x14ac:dyDescent="0.3">
      <c r="A303" t="s">
        <v>14</v>
      </c>
      <c r="B303" s="2">
        <v>7254000000</v>
      </c>
      <c r="C303" t="s">
        <v>51</v>
      </c>
    </row>
    <row r="304" spans="1:3" x14ac:dyDescent="0.3">
      <c r="A304" t="s">
        <v>15</v>
      </c>
      <c r="B304" s="2">
        <v>647155000</v>
      </c>
      <c r="C304" t="s">
        <v>51</v>
      </c>
    </row>
    <row r="305" spans="1:3" x14ac:dyDescent="0.3">
      <c r="A305" t="s">
        <v>15</v>
      </c>
      <c r="B305" s="2">
        <v>744012000</v>
      </c>
      <c r="C305" t="s">
        <v>51</v>
      </c>
    </row>
    <row r="306" spans="1:3" x14ac:dyDescent="0.3">
      <c r="A306" t="s">
        <v>15</v>
      </c>
      <c r="B306" s="2">
        <v>818046000</v>
      </c>
      <c r="C306" t="s">
        <v>51</v>
      </c>
    </row>
    <row r="307" spans="1:3" x14ac:dyDescent="0.3">
      <c r="A307" t="s">
        <v>15</v>
      </c>
      <c r="B307" s="2">
        <v>933505000</v>
      </c>
      <c r="C307" t="s">
        <v>51</v>
      </c>
    </row>
    <row r="308" spans="1:3" x14ac:dyDescent="0.3">
      <c r="A308" t="s">
        <v>15</v>
      </c>
      <c r="B308" s="2">
        <v>970938000</v>
      </c>
      <c r="C308" t="s">
        <v>51</v>
      </c>
    </row>
    <row r="309" spans="1:3" x14ac:dyDescent="0.3">
      <c r="A309" t="s">
        <v>15</v>
      </c>
      <c r="B309" s="2">
        <v>984363000</v>
      </c>
      <c r="C309" t="s">
        <v>51</v>
      </c>
    </row>
    <row r="310" spans="1:3" x14ac:dyDescent="0.3">
      <c r="A310" t="s">
        <v>15</v>
      </c>
      <c r="B310" s="2">
        <v>992332000</v>
      </c>
      <c r="C310" t="s">
        <v>51</v>
      </c>
    </row>
    <row r="311" spans="1:3" x14ac:dyDescent="0.3">
      <c r="A311" t="s">
        <v>15</v>
      </c>
      <c r="B311" s="2">
        <v>993897000</v>
      </c>
      <c r="C311" t="s">
        <v>51</v>
      </c>
    </row>
    <row r="312" spans="1:3" x14ac:dyDescent="0.3">
      <c r="A312" t="s">
        <v>15</v>
      </c>
      <c r="B312" s="2">
        <v>1105247000</v>
      </c>
      <c r="C312" t="s">
        <v>51</v>
      </c>
    </row>
    <row r="313" spans="1:3" x14ac:dyDescent="0.3">
      <c r="A313" t="s">
        <v>15</v>
      </c>
      <c r="B313" s="2">
        <v>1519978000</v>
      </c>
      <c r="C313" t="s">
        <v>51</v>
      </c>
    </row>
    <row r="314" spans="1:3" x14ac:dyDescent="0.3">
      <c r="A314" t="s">
        <v>15</v>
      </c>
      <c r="B314" s="2">
        <v>1616438000</v>
      </c>
      <c r="C314" t="s">
        <v>51</v>
      </c>
    </row>
    <row r="315" spans="1:3" x14ac:dyDescent="0.3">
      <c r="A315" t="s">
        <v>15</v>
      </c>
      <c r="B315" s="2">
        <v>1828305000</v>
      </c>
      <c r="C315" t="s">
        <v>51</v>
      </c>
    </row>
    <row r="316" spans="1:3" x14ac:dyDescent="0.3">
      <c r="A316" t="s">
        <v>15</v>
      </c>
      <c r="B316" s="2">
        <v>2396998000</v>
      </c>
      <c r="C316" t="s">
        <v>51</v>
      </c>
    </row>
    <row r="317" spans="1:3" x14ac:dyDescent="0.3">
      <c r="A317" t="s">
        <v>15</v>
      </c>
      <c r="B317" s="2">
        <v>2443776000</v>
      </c>
      <c r="C317" t="s">
        <v>51</v>
      </c>
    </row>
    <row r="318" spans="1:3" x14ac:dyDescent="0.3">
      <c r="A318" t="s">
        <v>15</v>
      </c>
      <c r="B318" s="2">
        <v>2502267000</v>
      </c>
      <c r="C318" t="s">
        <v>51</v>
      </c>
    </row>
    <row r="319" spans="1:3" x14ac:dyDescent="0.3">
      <c r="A319" t="s">
        <v>15</v>
      </c>
      <c r="B319" s="2">
        <v>2535559000</v>
      </c>
      <c r="C319" t="s">
        <v>51</v>
      </c>
    </row>
    <row r="320" spans="1:3" x14ac:dyDescent="0.3">
      <c r="A320" t="s">
        <v>15</v>
      </c>
      <c r="B320" s="2">
        <v>2614748000</v>
      </c>
      <c r="C320" t="s">
        <v>51</v>
      </c>
    </row>
    <row r="321" spans="1:3" x14ac:dyDescent="0.3">
      <c r="A321" t="s">
        <v>15</v>
      </c>
      <c r="B321" s="2">
        <v>3117693000</v>
      </c>
      <c r="C321" t="s">
        <v>51</v>
      </c>
    </row>
    <row r="322" spans="1:3" x14ac:dyDescent="0.3">
      <c r="A322" t="s">
        <v>15</v>
      </c>
      <c r="B322" s="2">
        <v>3285346000</v>
      </c>
      <c r="C322" t="s">
        <v>51</v>
      </c>
    </row>
    <row r="323" spans="1:3" x14ac:dyDescent="0.3">
      <c r="A323" t="s">
        <v>15</v>
      </c>
      <c r="B323" s="2">
        <v>3305879000</v>
      </c>
      <c r="C323" t="s">
        <v>51</v>
      </c>
    </row>
    <row r="324" spans="1:3" x14ac:dyDescent="0.3">
      <c r="A324" t="s">
        <v>15</v>
      </c>
      <c r="B324" s="2">
        <v>3538756000</v>
      </c>
      <c r="C324" t="s">
        <v>51</v>
      </c>
    </row>
    <row r="325" spans="1:3" x14ac:dyDescent="0.3">
      <c r="A325" t="s">
        <v>15</v>
      </c>
      <c r="B325" s="2">
        <v>4100048000</v>
      </c>
      <c r="C325" t="s">
        <v>51</v>
      </c>
    </row>
    <row r="326" spans="1:3" x14ac:dyDescent="0.3">
      <c r="A326" t="s">
        <v>15</v>
      </c>
      <c r="B326" s="2">
        <v>4870818000</v>
      </c>
      <c r="C326" t="s">
        <v>51</v>
      </c>
    </row>
    <row r="327" spans="1:3" x14ac:dyDescent="0.3">
      <c r="A327" t="s">
        <v>15</v>
      </c>
      <c r="B327" s="2">
        <v>5354000000</v>
      </c>
      <c r="C327" t="s">
        <v>51</v>
      </c>
    </row>
    <row r="328" spans="1:3" x14ac:dyDescent="0.3">
      <c r="A328" t="s">
        <v>15</v>
      </c>
      <c r="B328" s="2">
        <v>7403000000</v>
      </c>
      <c r="C328" t="s">
        <v>51</v>
      </c>
    </row>
    <row r="329" spans="1:3" x14ac:dyDescent="0.3">
      <c r="A329" t="s">
        <v>15</v>
      </c>
      <c r="B329" s="2">
        <v>9049918000</v>
      </c>
      <c r="C329" t="s">
        <v>51</v>
      </c>
    </row>
    <row r="330" spans="1:3" x14ac:dyDescent="0.3">
      <c r="A330" t="s">
        <v>16</v>
      </c>
      <c r="B330" s="2">
        <v>782270000</v>
      </c>
      <c r="C330" t="s">
        <v>51</v>
      </c>
    </row>
    <row r="331" spans="1:3" x14ac:dyDescent="0.3">
      <c r="A331" t="s">
        <v>16</v>
      </c>
      <c r="B331" s="2">
        <v>801591000</v>
      </c>
      <c r="C331" t="s">
        <v>51</v>
      </c>
    </row>
    <row r="332" spans="1:3" x14ac:dyDescent="0.3">
      <c r="A332" t="s">
        <v>16</v>
      </c>
      <c r="B332" s="2">
        <v>894638000</v>
      </c>
      <c r="C332" t="s">
        <v>51</v>
      </c>
    </row>
    <row r="333" spans="1:3" x14ac:dyDescent="0.3">
      <c r="A333" t="s">
        <v>16</v>
      </c>
      <c r="B333" s="2">
        <v>981310000</v>
      </c>
      <c r="C333" t="s">
        <v>51</v>
      </c>
    </row>
    <row r="334" spans="1:3" x14ac:dyDescent="0.3">
      <c r="A334" t="s">
        <v>16</v>
      </c>
      <c r="B334" s="2">
        <v>1023285000</v>
      </c>
      <c r="C334" t="s">
        <v>51</v>
      </c>
    </row>
    <row r="335" spans="1:3" x14ac:dyDescent="0.3">
      <c r="A335" t="s">
        <v>16</v>
      </c>
      <c r="B335" s="2">
        <v>1042779000</v>
      </c>
      <c r="C335" t="s">
        <v>51</v>
      </c>
    </row>
    <row r="336" spans="1:3" x14ac:dyDescent="0.3">
      <c r="A336" t="s">
        <v>16</v>
      </c>
      <c r="B336" s="2">
        <v>1166769000</v>
      </c>
      <c r="C336" t="s">
        <v>51</v>
      </c>
    </row>
    <row r="337" spans="1:3" x14ac:dyDescent="0.3">
      <c r="A337" t="s">
        <v>16</v>
      </c>
      <c r="B337" s="2">
        <v>1194407000</v>
      </c>
      <c r="C337" t="s">
        <v>51</v>
      </c>
    </row>
    <row r="338" spans="1:3" x14ac:dyDescent="0.3">
      <c r="A338" t="s">
        <v>16</v>
      </c>
      <c r="B338" s="2">
        <v>1288149000</v>
      </c>
      <c r="C338" t="s">
        <v>51</v>
      </c>
    </row>
    <row r="339" spans="1:3" x14ac:dyDescent="0.3">
      <c r="A339" t="s">
        <v>16</v>
      </c>
      <c r="B339" s="2">
        <v>1662829000</v>
      </c>
      <c r="C339" t="s">
        <v>51</v>
      </c>
    </row>
    <row r="340" spans="1:3" x14ac:dyDescent="0.3">
      <c r="A340" t="s">
        <v>16</v>
      </c>
      <c r="B340" s="2">
        <v>1763336000</v>
      </c>
      <c r="C340" t="s">
        <v>51</v>
      </c>
    </row>
    <row r="341" spans="1:3" x14ac:dyDescent="0.3">
      <c r="A341" t="s">
        <v>16</v>
      </c>
      <c r="B341" s="2">
        <v>2040486000</v>
      </c>
      <c r="C341" t="s">
        <v>51</v>
      </c>
    </row>
    <row r="342" spans="1:3" x14ac:dyDescent="0.3">
      <c r="A342" t="s">
        <v>16</v>
      </c>
      <c r="B342" s="2">
        <v>2403906000</v>
      </c>
      <c r="C342" t="s">
        <v>51</v>
      </c>
    </row>
    <row r="343" spans="1:3" x14ac:dyDescent="0.3">
      <c r="A343" t="s">
        <v>16</v>
      </c>
      <c r="B343" s="2">
        <v>2490821000</v>
      </c>
      <c r="C343" t="s">
        <v>51</v>
      </c>
    </row>
    <row r="344" spans="1:3" x14ac:dyDescent="0.3">
      <c r="A344" t="s">
        <v>16</v>
      </c>
      <c r="B344" s="2">
        <v>2506202000</v>
      </c>
      <c r="C344" t="s">
        <v>51</v>
      </c>
    </row>
    <row r="345" spans="1:3" x14ac:dyDescent="0.3">
      <c r="A345" t="s">
        <v>16</v>
      </c>
      <c r="B345" s="2">
        <v>2725867000</v>
      </c>
      <c r="C345" t="s">
        <v>51</v>
      </c>
    </row>
    <row r="346" spans="1:3" x14ac:dyDescent="0.3">
      <c r="A346" t="s">
        <v>16</v>
      </c>
      <c r="B346" s="2">
        <v>2744965000</v>
      </c>
      <c r="C346" t="s">
        <v>51</v>
      </c>
    </row>
    <row r="347" spans="1:3" x14ac:dyDescent="0.3">
      <c r="A347" t="s">
        <v>16</v>
      </c>
      <c r="B347" s="2">
        <v>3007976000</v>
      </c>
      <c r="C347" t="s">
        <v>51</v>
      </c>
    </row>
    <row r="348" spans="1:3" x14ac:dyDescent="0.3">
      <c r="A348" t="s">
        <v>16</v>
      </c>
      <c r="B348" s="2">
        <v>3442646000</v>
      </c>
      <c r="C348" t="s">
        <v>51</v>
      </c>
    </row>
    <row r="349" spans="1:3" x14ac:dyDescent="0.3">
      <c r="A349" t="s">
        <v>16</v>
      </c>
      <c r="B349" s="2">
        <v>3663851000</v>
      </c>
      <c r="C349" t="s">
        <v>51</v>
      </c>
    </row>
    <row r="350" spans="1:3" x14ac:dyDescent="0.3">
      <c r="A350" t="s">
        <v>16</v>
      </c>
      <c r="B350" s="2">
        <v>3775685000</v>
      </c>
      <c r="C350" t="s">
        <v>51</v>
      </c>
    </row>
    <row r="351" spans="1:3" x14ac:dyDescent="0.3">
      <c r="A351" t="s">
        <v>16</v>
      </c>
      <c r="B351" s="2">
        <v>4771516000</v>
      </c>
      <c r="C351" t="s">
        <v>51</v>
      </c>
    </row>
    <row r="352" spans="1:3" x14ac:dyDescent="0.3">
      <c r="A352" t="s">
        <v>16</v>
      </c>
      <c r="B352" s="2">
        <v>5266103000</v>
      </c>
      <c r="C352" t="s">
        <v>51</v>
      </c>
    </row>
    <row r="353" spans="1:3" x14ac:dyDescent="0.3">
      <c r="A353" t="s">
        <v>16</v>
      </c>
      <c r="B353" s="2">
        <v>5387000000</v>
      </c>
      <c r="C353" t="s">
        <v>51</v>
      </c>
    </row>
    <row r="354" spans="1:3" x14ac:dyDescent="0.3">
      <c r="A354" t="s">
        <v>16</v>
      </c>
      <c r="B354" s="2">
        <v>7082000000</v>
      </c>
      <c r="C354" t="s">
        <v>51</v>
      </c>
    </row>
    <row r="355" spans="1:3" x14ac:dyDescent="0.3">
      <c r="A355" t="s">
        <v>16</v>
      </c>
      <c r="B355" s="2">
        <v>10855810000</v>
      </c>
      <c r="C355" t="s">
        <v>51</v>
      </c>
    </row>
  </sheetData>
  <pageMargins left="0.7" right="0.7" top="0.75" bottom="0.75" header="0.3" footer="0.3"/>
  <pageSetup orientation="portrait" r:id="rId3"/>
  <drawing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EAA9-351E-4230-A838-2AF8CAB93B25}">
  <dimension ref="L3:N20"/>
  <sheetViews>
    <sheetView tabSelected="1" topLeftCell="A3" workbookViewId="0">
      <selection activeCell="M11" sqref="M11"/>
    </sheetView>
  </sheetViews>
  <sheetFormatPr defaultRowHeight="14.4" x14ac:dyDescent="0.3"/>
  <cols>
    <col min="13" max="14" width="17.77734375" bestFit="1" customWidth="1"/>
    <col min="18" max="18" width="17.77734375" bestFit="1" customWidth="1"/>
    <col min="19" max="19" width="6" bestFit="1" customWidth="1"/>
    <col min="20" max="20" width="17.77734375" bestFit="1" customWidth="1"/>
  </cols>
  <sheetData>
    <row r="3" spans="12:14" ht="15" customHeight="1" x14ac:dyDescent="0.3"/>
    <row r="7" spans="12:14" ht="15" thickBot="1" x14ac:dyDescent="0.35"/>
    <row r="8" spans="12:14" ht="15" thickBot="1" x14ac:dyDescent="0.35">
      <c r="L8" s="64" t="s">
        <v>616</v>
      </c>
      <c r="M8" s="65"/>
      <c r="N8" s="60" t="s">
        <v>617</v>
      </c>
    </row>
    <row r="9" spans="12:14" ht="15" thickBot="1" x14ac:dyDescent="0.35">
      <c r="L9" s="60" t="s">
        <v>581</v>
      </c>
      <c r="M9" s="61">
        <v>1010796852000</v>
      </c>
      <c r="N9" s="60" t="s">
        <v>11</v>
      </c>
    </row>
    <row r="10" spans="12:14" ht="15" customHeight="1" thickBot="1" x14ac:dyDescent="0.35">
      <c r="L10" s="60" t="s">
        <v>580</v>
      </c>
      <c r="M10" s="61">
        <v>1037676179000</v>
      </c>
      <c r="N10" s="60" t="s">
        <v>15</v>
      </c>
    </row>
    <row r="11" spans="12:14" ht="15" thickBot="1" x14ac:dyDescent="0.35">
      <c r="L11" s="60" t="s">
        <v>579</v>
      </c>
      <c r="M11" s="61">
        <f>M10-M9</f>
        <v>26879327000</v>
      </c>
      <c r="N11" s="60"/>
    </row>
    <row r="12" spans="12:14" ht="29.4" thickBot="1" x14ac:dyDescent="0.35">
      <c r="L12" s="60" t="s">
        <v>620</v>
      </c>
      <c r="M12" s="62">
        <f>(M10-M9)/M9</f>
        <v>2.6592214792532813E-2</v>
      </c>
      <c r="N12" s="60"/>
    </row>
    <row r="13" spans="12:14" ht="15" thickBot="1" x14ac:dyDescent="0.35">
      <c r="L13" s="60" t="s">
        <v>618</v>
      </c>
      <c r="M13" s="63">
        <f>(M10-M9)/M9</f>
        <v>2.6592214792532813E-2</v>
      </c>
      <c r="N13" s="60"/>
    </row>
    <row r="14" spans="12:14" ht="15" thickBot="1" x14ac:dyDescent="0.35">
      <c r="L14" s="60"/>
      <c r="M14" s="60"/>
      <c r="N14" s="60"/>
    </row>
    <row r="15" spans="12:14" ht="15" thickBot="1" x14ac:dyDescent="0.35">
      <c r="L15" s="64" t="s">
        <v>619</v>
      </c>
      <c r="M15" s="65"/>
      <c r="N15" s="60" t="s">
        <v>617</v>
      </c>
    </row>
    <row r="16" spans="12:14" ht="15" thickBot="1" x14ac:dyDescent="0.35">
      <c r="L16" s="60" t="s">
        <v>581</v>
      </c>
      <c r="M16" s="61">
        <v>55010248000</v>
      </c>
      <c r="N16" s="60" t="s">
        <v>11</v>
      </c>
    </row>
    <row r="17" spans="12:14" ht="15" thickBot="1" x14ac:dyDescent="0.35">
      <c r="L17" s="60" t="s">
        <v>580</v>
      </c>
      <c r="M17" s="61">
        <v>74766197000</v>
      </c>
      <c r="N17" s="60" t="s">
        <v>16</v>
      </c>
    </row>
    <row r="18" spans="12:14" ht="15" thickBot="1" x14ac:dyDescent="0.35">
      <c r="L18" s="60" t="s">
        <v>579</v>
      </c>
      <c r="M18" s="61">
        <f>M17-M16</f>
        <v>19755949000</v>
      </c>
      <c r="N18" s="60"/>
    </row>
    <row r="19" spans="12:14" ht="29.4" thickBot="1" x14ac:dyDescent="0.35">
      <c r="L19" s="60" t="s">
        <v>620</v>
      </c>
      <c r="M19" s="62">
        <f>(M17-M16)/M16</f>
        <v>0.35913215661198256</v>
      </c>
      <c r="N19" s="60"/>
    </row>
    <row r="20" spans="12:14" ht="15" thickBot="1" x14ac:dyDescent="0.35">
      <c r="L20" s="60" t="s">
        <v>618</v>
      </c>
      <c r="M20" s="63">
        <f>(M17-M16)/M16</f>
        <v>0.35913215661198256</v>
      </c>
      <c r="N20" s="60"/>
    </row>
  </sheetData>
  <mergeCells count="2">
    <mergeCell ref="L8:M8"/>
    <mergeCell ref="L15:M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DATA</vt:lpstr>
      <vt:lpstr>STATISTICALSUMMARY</vt:lpstr>
      <vt:lpstr>P&amp;LSTMNT</vt:lpstr>
      <vt:lpstr>FORECAST</vt:lpstr>
      <vt:lpstr>VISUALS</vt:lpstr>
      <vt:lpstr>VISUALS_2</vt:lpstr>
      <vt:lpstr>COGS</vt:lpstr>
      <vt:lpstr>OperItem</vt:lpstr>
      <vt:lpstr>ResDev</vt:lpstr>
      <vt:lpstr>FORECAST!Revenue_Growth</vt:lpstr>
      <vt:lpstr>Revenue_Growth</vt:lpstr>
      <vt:lpstr>SGA</vt:lpstr>
      <vt:lpstr>Tickers</vt:lpstr>
      <vt:lpstr>TotalRev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Jackson</dc:creator>
  <cp:lastModifiedBy>Lewis Jackson</cp:lastModifiedBy>
  <cp:lastPrinted>2024-08-31T13:36:43Z</cp:lastPrinted>
  <dcterms:created xsi:type="dcterms:W3CDTF">2024-08-30T14:58:23Z</dcterms:created>
  <dcterms:modified xsi:type="dcterms:W3CDTF">2024-09-04T22:28:07Z</dcterms:modified>
</cp:coreProperties>
</file>