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Al\control_trunk\SuperLaserLand0\XEM6010\SimplePI\"/>
    </mc:Choice>
  </mc:AlternateContent>
  <bookViews>
    <workbookView xWindow="120" yWindow="90" windowWidth="12120" windowHeight="6285"/>
  </bookViews>
  <sheets>
    <sheet name="SimplePI" sheetId="1" r:id="rId1"/>
    <sheet name="FF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7" i="1" l="1"/>
  <c r="I107" i="1"/>
  <c r="J107" i="1"/>
  <c r="J106" i="1"/>
  <c r="I106" i="1"/>
  <c r="E106" i="1"/>
  <c r="J47" i="1" l="1"/>
  <c r="I47" i="1"/>
  <c r="G47" i="1"/>
  <c r="E47" i="1"/>
  <c r="E50" i="1"/>
  <c r="G50" i="1"/>
  <c r="I50" i="1"/>
  <c r="J50" i="1"/>
  <c r="J48" i="1"/>
  <c r="I48" i="1"/>
  <c r="J55" i="1"/>
  <c r="I55" i="1"/>
  <c r="E55" i="1"/>
  <c r="J54" i="1"/>
  <c r="I54" i="1"/>
  <c r="G54" i="1"/>
  <c r="E54" i="1"/>
  <c r="J53" i="1"/>
  <c r="I53" i="1"/>
  <c r="G53" i="1"/>
  <c r="E53" i="1"/>
  <c r="J52" i="1"/>
  <c r="I52" i="1"/>
  <c r="G52" i="1"/>
  <c r="E52" i="1"/>
  <c r="J51" i="1"/>
  <c r="I51" i="1"/>
  <c r="G51" i="1"/>
  <c r="E51" i="1"/>
  <c r="J49" i="1"/>
  <c r="I49" i="1"/>
  <c r="G49" i="1"/>
  <c r="E49" i="1"/>
  <c r="H21" i="1"/>
  <c r="G21" i="1"/>
  <c r="E21" i="1"/>
  <c r="F21" i="1" s="1"/>
  <c r="I105" i="1" l="1"/>
  <c r="G105" i="1"/>
  <c r="E105" i="1"/>
  <c r="J105" i="1"/>
  <c r="G26" i="2" l="1"/>
  <c r="H25" i="2"/>
  <c r="G25" i="2"/>
  <c r="E25" i="2"/>
  <c r="F25" i="2" s="1"/>
  <c r="G28" i="2"/>
  <c r="E28" i="2"/>
  <c r="F28" i="2" s="1"/>
  <c r="H28" i="2"/>
  <c r="H27" i="2"/>
  <c r="G27" i="2"/>
  <c r="E27" i="2"/>
  <c r="F27" i="2" s="1"/>
  <c r="C26" i="2" l="1"/>
  <c r="E77" i="1"/>
  <c r="I77" i="1"/>
  <c r="J77" i="1"/>
  <c r="G77" i="1"/>
  <c r="J74" i="1"/>
  <c r="E74" i="1"/>
  <c r="E26" i="2" l="1"/>
  <c r="F26" i="2" s="1"/>
  <c r="H26" i="2"/>
  <c r="G22" i="2"/>
  <c r="G21" i="2"/>
  <c r="H23" i="2"/>
  <c r="G23" i="2"/>
  <c r="E23" i="2"/>
  <c r="F23" i="2" s="1"/>
  <c r="E5" i="2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J69" i="1" l="1"/>
  <c r="I69" i="1"/>
  <c r="G69" i="1"/>
  <c r="E69" i="1"/>
  <c r="E21" i="2" l="1"/>
  <c r="H21" i="2"/>
  <c r="J76" i="1"/>
  <c r="I76" i="1"/>
  <c r="G76" i="1"/>
  <c r="E76" i="1"/>
  <c r="J75" i="1"/>
  <c r="I75" i="1"/>
  <c r="G75" i="1"/>
  <c r="E75" i="1"/>
  <c r="J73" i="1"/>
  <c r="I73" i="1"/>
  <c r="G73" i="1"/>
  <c r="E73" i="1"/>
  <c r="J72" i="1"/>
  <c r="I72" i="1"/>
  <c r="G72" i="1"/>
  <c r="E72" i="1"/>
  <c r="F21" i="2" l="1"/>
  <c r="G28" i="1"/>
  <c r="G27" i="1"/>
  <c r="G26" i="1"/>
  <c r="G25" i="1"/>
  <c r="G24" i="1"/>
  <c r="G23" i="1"/>
  <c r="G22" i="1"/>
  <c r="E5" i="1"/>
  <c r="C6" i="1" s="1"/>
  <c r="E6" i="1" s="1"/>
  <c r="C7" i="1" s="1"/>
  <c r="E7" i="1" s="1"/>
  <c r="C8" i="1" s="1"/>
  <c r="E8" i="1" s="1"/>
  <c r="C9" i="1" s="1"/>
  <c r="E9" i="1" s="1"/>
  <c r="C10" i="1" s="1"/>
  <c r="E10" i="1" s="1"/>
  <c r="C11" i="1" s="1"/>
  <c r="E11" i="1" s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J103" i="1"/>
  <c r="I103" i="1"/>
  <c r="G103" i="1"/>
  <c r="E103" i="1"/>
  <c r="J98" i="1"/>
  <c r="I98" i="1"/>
  <c r="G98" i="1"/>
  <c r="E98" i="1"/>
  <c r="J97" i="1"/>
  <c r="I97" i="1"/>
  <c r="G97" i="1"/>
  <c r="E97" i="1"/>
  <c r="J96" i="1"/>
  <c r="I96" i="1"/>
  <c r="G96" i="1"/>
  <c r="E96" i="1"/>
  <c r="J95" i="1"/>
  <c r="I95" i="1"/>
  <c r="G95" i="1"/>
  <c r="E95" i="1"/>
  <c r="G39" i="1"/>
  <c r="J68" i="1"/>
  <c r="I68" i="1"/>
  <c r="G68" i="1"/>
  <c r="E68" i="1"/>
  <c r="J65" i="1"/>
  <c r="I65" i="1"/>
  <c r="G65" i="1"/>
  <c r="E6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E39" i="1"/>
  <c r="J60" i="1"/>
  <c r="I60" i="1"/>
  <c r="G60" i="1"/>
  <c r="E60" i="1"/>
  <c r="J33" i="1"/>
  <c r="I33" i="1"/>
  <c r="G33" i="1"/>
  <c r="G44" i="1"/>
  <c r="E44" i="1"/>
  <c r="J80" i="1"/>
  <c r="I80" i="1"/>
  <c r="G80" i="1"/>
  <c r="E80" i="1"/>
  <c r="J64" i="1"/>
  <c r="I64" i="1"/>
  <c r="G64" i="1"/>
  <c r="E64" i="1"/>
  <c r="J63" i="1"/>
  <c r="I63" i="1"/>
  <c r="G63" i="1"/>
  <c r="E63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04" i="1"/>
  <c r="E94" i="1"/>
  <c r="E93" i="1"/>
  <c r="E92" i="1"/>
  <c r="E91" i="1"/>
  <c r="E90" i="1"/>
  <c r="E89" i="1"/>
  <c r="E88" i="1"/>
  <c r="E87" i="1"/>
  <c r="E86" i="1"/>
  <c r="E85" i="1"/>
  <c r="E84" i="1"/>
  <c r="E102" i="1"/>
  <c r="E101" i="1"/>
  <c r="E100" i="1"/>
  <c r="E99" i="1"/>
  <c r="E83" i="1"/>
  <c r="E82" i="1"/>
  <c r="E81" i="1"/>
  <c r="E43" i="1"/>
  <c r="E42" i="1"/>
  <c r="E41" i="1"/>
  <c r="E40" i="1"/>
  <c r="E38" i="1"/>
  <c r="E79" i="1"/>
  <c r="E78" i="1"/>
  <c r="E71" i="1"/>
  <c r="E67" i="1"/>
  <c r="E66" i="1"/>
  <c r="E62" i="1"/>
  <c r="E61" i="1"/>
  <c r="E36" i="1"/>
  <c r="E35" i="1"/>
  <c r="E34" i="1"/>
  <c r="E32" i="1"/>
  <c r="E59" i="1"/>
  <c r="E58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04" i="1"/>
  <c r="G94" i="1"/>
  <c r="G93" i="1"/>
  <c r="G92" i="1"/>
  <c r="G91" i="1"/>
  <c r="G90" i="1"/>
  <c r="G89" i="1"/>
  <c r="G88" i="1"/>
  <c r="G87" i="1"/>
  <c r="G86" i="1"/>
  <c r="G85" i="1"/>
  <c r="G84" i="1"/>
  <c r="G102" i="1"/>
  <c r="G101" i="1"/>
  <c r="G100" i="1"/>
  <c r="G99" i="1"/>
  <c r="G83" i="1"/>
  <c r="G82" i="1"/>
  <c r="G81" i="1"/>
  <c r="G43" i="1"/>
  <c r="G42" i="1"/>
  <c r="G41" i="1"/>
  <c r="G40" i="1"/>
  <c r="G38" i="1"/>
  <c r="G78" i="1"/>
  <c r="G67" i="1"/>
  <c r="G66" i="1"/>
  <c r="G62" i="1"/>
  <c r="G61" i="1"/>
  <c r="G36" i="1"/>
  <c r="G35" i="1"/>
  <c r="G34" i="1"/>
  <c r="G32" i="1"/>
  <c r="G58" i="1"/>
  <c r="G59" i="1"/>
  <c r="J58" i="1"/>
  <c r="I58" i="1"/>
  <c r="I36" i="1"/>
  <c r="J36" i="1"/>
  <c r="E22" i="1"/>
  <c r="C23" i="1" s="1"/>
  <c r="H22" i="2" l="1"/>
  <c r="E22" i="2"/>
  <c r="E23" i="1"/>
  <c r="H23" i="1"/>
  <c r="F22" i="1"/>
  <c r="H22" i="1"/>
  <c r="F22" i="2" l="1"/>
  <c r="F23" i="1"/>
  <c r="C24" i="1"/>
  <c r="E24" i="1" s="1"/>
  <c r="C25" i="1" s="1"/>
  <c r="I104" i="1"/>
  <c r="J104" i="1"/>
  <c r="I67" i="1"/>
  <c r="J67" i="1"/>
  <c r="I66" i="1"/>
  <c r="J66" i="1"/>
  <c r="H24" i="1" l="1"/>
  <c r="F24" i="1"/>
  <c r="I35" i="1"/>
  <c r="J35" i="1"/>
  <c r="J85" i="1"/>
  <c r="J34" i="1"/>
  <c r="I34" i="1"/>
  <c r="J32" i="1"/>
  <c r="I32" i="1"/>
  <c r="J59" i="1"/>
  <c r="I59" i="1"/>
  <c r="J102" i="1"/>
  <c r="I102" i="1"/>
  <c r="J101" i="1"/>
  <c r="I101" i="1"/>
  <c r="J100" i="1"/>
  <c r="I100" i="1"/>
  <c r="J99" i="1"/>
  <c r="I99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I85" i="1"/>
  <c r="J84" i="1"/>
  <c r="I84" i="1"/>
  <c r="J83" i="1"/>
  <c r="I83" i="1"/>
  <c r="J82" i="1"/>
  <c r="I82" i="1"/>
  <c r="J81" i="1"/>
  <c r="I81" i="1"/>
  <c r="E25" i="1" l="1"/>
  <c r="C26" i="1" s="1"/>
  <c r="H25" i="1"/>
  <c r="F25" i="1" l="1"/>
  <c r="E26" i="1" l="1"/>
  <c r="C27" i="1" s="1"/>
  <c r="H26" i="1"/>
  <c r="F26" i="1" l="1"/>
  <c r="H27" i="1" l="1"/>
  <c r="E27" i="1"/>
  <c r="C28" i="1" s="1"/>
  <c r="F27" i="1" l="1"/>
  <c r="H28" i="1" l="1"/>
  <c r="E28" i="1"/>
  <c r="F28" i="1" s="1"/>
</calcChain>
</file>

<file path=xl/sharedStrings.xml><?xml version="1.0" encoding="utf-8"?>
<sst xmlns="http://schemas.openxmlformats.org/spreadsheetml/2006/main" count="164" uniqueCount="92">
  <si>
    <t>Variable</t>
  </si>
  <si>
    <t>Num bits</t>
  </si>
  <si>
    <t>Output range</t>
  </si>
  <si>
    <t>Output limits</t>
  </si>
  <si>
    <t>low</t>
  </si>
  <si>
    <t>high</t>
  </si>
  <si>
    <t>sign</t>
  </si>
  <si>
    <t>source</t>
  </si>
  <si>
    <t>offset</t>
  </si>
  <si>
    <t>on/off</t>
  </si>
  <si>
    <t>Sweep</t>
  </si>
  <si>
    <t>step size</t>
  </si>
  <si>
    <t>Word lsb</t>
  </si>
  <si>
    <t>Word msb</t>
  </si>
  <si>
    <t>Word start</t>
  </si>
  <si>
    <t>Word stop</t>
  </si>
  <si>
    <t>Config msb</t>
  </si>
  <si>
    <t>Config lsb</t>
  </si>
  <si>
    <t>a1</t>
  </si>
  <si>
    <t>b0</t>
  </si>
  <si>
    <t>b1</t>
  </si>
  <si>
    <t>Notes</t>
  </si>
  <si>
    <t>Input range</t>
  </si>
  <si>
    <t>Module</t>
  </si>
  <si>
    <t>ADC0</t>
  </si>
  <si>
    <t>ADC1</t>
  </si>
  <si>
    <t>DAC0</t>
  </si>
  <si>
    <t>DAC1</t>
  </si>
  <si>
    <t>DAC2</t>
  </si>
  <si>
    <t>Note that all counting starts at 0.</t>
  </si>
  <si>
    <t>Frequency</t>
  </si>
  <si>
    <t>Phase</t>
  </si>
  <si>
    <t>amplitude</t>
  </si>
  <si>
    <t>a2</t>
  </si>
  <si>
    <t>Lock-in LO</t>
  </si>
  <si>
    <t>PHASE DETECTOR</t>
  </si>
  <si>
    <t>LOCK IN</t>
  </si>
  <si>
    <t>ADC</t>
  </si>
  <si>
    <t>N words</t>
  </si>
  <si>
    <t>Name</t>
  </si>
  <si>
    <t>1st order IIR</t>
  </si>
  <si>
    <t>DAC</t>
  </si>
  <si>
    <t>16 words = 256 bits</t>
  </si>
  <si>
    <t>Input variable</t>
  </si>
  <si>
    <t>64 words = 1024 bits</t>
  </si>
  <si>
    <t>128 words = 2048 bits</t>
  </si>
  <si>
    <t>2nd order IIR</t>
  </si>
  <si>
    <t>b2</t>
  </si>
  <si>
    <t>type</t>
  </si>
  <si>
    <t>10 words = 160 bits</t>
  </si>
  <si>
    <t>frequency</t>
  </si>
  <si>
    <t>Loop filter on/off</t>
  </si>
  <si>
    <t>Loop filter hold</t>
  </si>
  <si>
    <t>Loop filter relock</t>
  </si>
  <si>
    <t>Loop filter input variable</t>
  </si>
  <si>
    <t>Scope</t>
  </si>
  <si>
    <t>channel 0 variable</t>
  </si>
  <si>
    <t>channel 0 scale</t>
  </si>
  <si>
    <t>channel 0 offset</t>
  </si>
  <si>
    <t>channel 1 variable</t>
  </si>
  <si>
    <t>channel 1 scale</t>
  </si>
  <si>
    <t>channel 1 offset</t>
  </si>
  <si>
    <t>channel 2 variable</t>
  </si>
  <si>
    <t>channel 2 scale</t>
  </si>
  <si>
    <t>channel 2 offset</t>
  </si>
  <si>
    <t>channel 3 scale</t>
  </si>
  <si>
    <t>channel 3 offset</t>
  </si>
  <si>
    <t>channel 3 variable</t>
  </si>
  <si>
    <t>channel 4 variable</t>
  </si>
  <si>
    <t>channel 4 scale</t>
  </si>
  <si>
    <t>channel 4 offset</t>
  </si>
  <si>
    <t>Configuration variable = 768 words = 12288 bits.</t>
  </si>
  <si>
    <t>N bits</t>
  </si>
  <si>
    <t>This is the second prefilter in the SHB lockin</t>
  </si>
  <si>
    <t>Wiener filter taps</t>
  </si>
  <si>
    <t>Phase detector</t>
  </si>
  <si>
    <t>Feedforward</t>
  </si>
  <si>
    <t>Use external clock</t>
  </si>
  <si>
    <t>LP filter (1st order IIR)</t>
  </si>
  <si>
    <t>Debug in</t>
  </si>
  <si>
    <t>Phase detector 2</t>
  </si>
  <si>
    <t>Phase detector 1</t>
  </si>
  <si>
    <t>Configuration variable = 384 words = 6144 bits.</t>
  </si>
  <si>
    <t>Center when railed</t>
  </si>
  <si>
    <t>NP LOCKER</t>
  </si>
  <si>
    <t>32 words = 512 bits</t>
  </si>
  <si>
    <t>Gain</t>
  </si>
  <si>
    <t>Port</t>
  </si>
  <si>
    <t>Command</t>
  </si>
  <si>
    <t>Hold delay</t>
  </si>
  <si>
    <t>falling edge delay</t>
  </si>
  <si>
    <t>rising edge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</si>
</sst>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topLeftCell="A82" workbookViewId="0">
      <selection activeCell="F108" sqref="F108"/>
    </sheetView>
  </sheetViews>
  <sheetFormatPr defaultRowHeight="15" x14ac:dyDescent="0.25"/>
  <cols>
    <col min="1" max="1" width="16.85546875" customWidth="1"/>
    <col min="2" max="2" width="18.28515625" bestFit="1" customWidth="1"/>
  </cols>
  <sheetData>
    <row r="1" spans="1:8" x14ac:dyDescent="0.25">
      <c r="A1" t="s">
        <v>29</v>
      </c>
    </row>
    <row r="2" spans="1:8" x14ac:dyDescent="0.25">
      <c r="A2" t="s">
        <v>71</v>
      </c>
    </row>
    <row r="4" spans="1:8" x14ac:dyDescent="0.25">
      <c r="A4" s="1" t="s">
        <v>23</v>
      </c>
      <c r="C4" s="3" t="s">
        <v>14</v>
      </c>
      <c r="D4" s="1" t="s">
        <v>38</v>
      </c>
      <c r="E4" s="3" t="s">
        <v>15</v>
      </c>
      <c r="F4" s="1" t="s">
        <v>16</v>
      </c>
      <c r="G4" s="1" t="s">
        <v>72</v>
      </c>
      <c r="H4" s="1" t="s">
        <v>17</v>
      </c>
    </row>
    <row r="5" spans="1:8" x14ac:dyDescent="0.25">
      <c r="A5" t="s">
        <v>55</v>
      </c>
      <c r="B5" t="s">
        <v>56</v>
      </c>
      <c r="C5">
        <v>64</v>
      </c>
      <c r="D5">
        <v>1</v>
      </c>
      <c r="E5">
        <f t="shared" ref="E5:E19" si="0">C5+D5-1</f>
        <v>64</v>
      </c>
      <c r="H5" s="5"/>
    </row>
    <row r="6" spans="1:8" x14ac:dyDescent="0.25">
      <c r="B6" t="s">
        <v>57</v>
      </c>
      <c r="C6">
        <f t="shared" ref="C6:C19" si="1">E5+1</f>
        <v>65</v>
      </c>
      <c r="D6">
        <v>2</v>
      </c>
      <c r="E6">
        <f t="shared" si="0"/>
        <v>66</v>
      </c>
      <c r="H6" s="5"/>
    </row>
    <row r="7" spans="1:8" x14ac:dyDescent="0.25">
      <c r="B7" t="s">
        <v>58</v>
      </c>
      <c r="C7">
        <f t="shared" si="1"/>
        <v>67</v>
      </c>
      <c r="D7">
        <v>2</v>
      </c>
      <c r="E7">
        <f t="shared" si="0"/>
        <v>68</v>
      </c>
      <c r="H7" s="5"/>
    </row>
    <row r="8" spans="1:8" x14ac:dyDescent="0.25">
      <c r="B8" t="s">
        <v>59</v>
      </c>
      <c r="C8">
        <f t="shared" si="1"/>
        <v>69</v>
      </c>
      <c r="D8">
        <v>1</v>
      </c>
      <c r="E8">
        <f t="shared" si="0"/>
        <v>69</v>
      </c>
      <c r="H8" s="5"/>
    </row>
    <row r="9" spans="1:8" x14ac:dyDescent="0.25">
      <c r="B9" t="s">
        <v>60</v>
      </c>
      <c r="C9">
        <f t="shared" si="1"/>
        <v>70</v>
      </c>
      <c r="D9">
        <v>2</v>
      </c>
      <c r="E9">
        <f t="shared" si="0"/>
        <v>71</v>
      </c>
      <c r="H9" s="5"/>
    </row>
    <row r="10" spans="1:8" x14ac:dyDescent="0.25">
      <c r="B10" t="s">
        <v>61</v>
      </c>
      <c r="C10">
        <f t="shared" si="1"/>
        <v>72</v>
      </c>
      <c r="D10">
        <v>2</v>
      </c>
      <c r="E10">
        <f t="shared" si="0"/>
        <v>73</v>
      </c>
      <c r="H10" s="5"/>
    </row>
    <row r="11" spans="1:8" x14ac:dyDescent="0.25">
      <c r="B11" t="s">
        <v>62</v>
      </c>
      <c r="C11">
        <f t="shared" si="1"/>
        <v>74</v>
      </c>
      <c r="D11">
        <v>1</v>
      </c>
      <c r="E11">
        <f t="shared" si="0"/>
        <v>74</v>
      </c>
      <c r="H11" s="5"/>
    </row>
    <row r="12" spans="1:8" x14ac:dyDescent="0.25">
      <c r="B12" t="s">
        <v>63</v>
      </c>
      <c r="C12">
        <f t="shared" si="1"/>
        <v>75</v>
      </c>
      <c r="D12">
        <v>2</v>
      </c>
      <c r="E12">
        <f t="shared" si="0"/>
        <v>76</v>
      </c>
      <c r="H12" s="5"/>
    </row>
    <row r="13" spans="1:8" x14ac:dyDescent="0.25">
      <c r="B13" t="s">
        <v>64</v>
      </c>
      <c r="C13">
        <f t="shared" si="1"/>
        <v>77</v>
      </c>
      <c r="D13">
        <v>2</v>
      </c>
      <c r="E13">
        <f t="shared" si="0"/>
        <v>78</v>
      </c>
      <c r="H13" s="5"/>
    </row>
    <row r="14" spans="1:8" x14ac:dyDescent="0.25">
      <c r="B14" t="s">
        <v>67</v>
      </c>
      <c r="C14">
        <f t="shared" si="1"/>
        <v>79</v>
      </c>
      <c r="D14">
        <v>1</v>
      </c>
      <c r="E14">
        <f t="shared" si="0"/>
        <v>79</v>
      </c>
      <c r="H14" s="5"/>
    </row>
    <row r="15" spans="1:8" x14ac:dyDescent="0.25">
      <c r="B15" t="s">
        <v>65</v>
      </c>
      <c r="C15">
        <f t="shared" si="1"/>
        <v>80</v>
      </c>
      <c r="D15">
        <v>2</v>
      </c>
      <c r="E15">
        <f t="shared" si="0"/>
        <v>81</v>
      </c>
      <c r="H15" s="5"/>
    </row>
    <row r="16" spans="1:8" x14ac:dyDescent="0.25">
      <c r="B16" t="s">
        <v>66</v>
      </c>
      <c r="C16">
        <f t="shared" si="1"/>
        <v>82</v>
      </c>
      <c r="D16">
        <v>2</v>
      </c>
      <c r="E16">
        <f t="shared" si="0"/>
        <v>83</v>
      </c>
      <c r="H16" s="5"/>
    </row>
    <row r="17" spans="1:12" x14ac:dyDescent="0.25">
      <c r="B17" t="s">
        <v>68</v>
      </c>
      <c r="C17">
        <f t="shared" si="1"/>
        <v>84</v>
      </c>
      <c r="D17">
        <v>1</v>
      </c>
      <c r="E17">
        <f t="shared" si="0"/>
        <v>84</v>
      </c>
      <c r="H17" s="5"/>
    </row>
    <row r="18" spans="1:12" x14ac:dyDescent="0.25">
      <c r="B18" t="s">
        <v>69</v>
      </c>
      <c r="C18">
        <f t="shared" si="1"/>
        <v>85</v>
      </c>
      <c r="D18">
        <v>2</v>
      </c>
      <c r="E18">
        <f t="shared" si="0"/>
        <v>86</v>
      </c>
      <c r="H18" s="5"/>
    </row>
    <row r="19" spans="1:12" x14ac:dyDescent="0.25">
      <c r="B19" t="s">
        <v>70</v>
      </c>
      <c r="C19">
        <f t="shared" si="1"/>
        <v>87</v>
      </c>
      <c r="D19">
        <v>2</v>
      </c>
      <c r="E19">
        <f t="shared" si="0"/>
        <v>88</v>
      </c>
      <c r="H19" s="5"/>
    </row>
    <row r="20" spans="1:12" x14ac:dyDescent="0.25">
      <c r="H20" s="5"/>
    </row>
    <row r="21" spans="1:12" x14ac:dyDescent="0.25">
      <c r="A21" t="s">
        <v>84</v>
      </c>
      <c r="C21">
        <v>96</v>
      </c>
      <c r="D21">
        <v>32</v>
      </c>
      <c r="E21">
        <f t="shared" ref="E21" si="2">C21+D21-1</f>
        <v>127</v>
      </c>
      <c r="F21">
        <f t="shared" ref="F21" si="3">16*E21+15</f>
        <v>2047</v>
      </c>
      <c r="G21">
        <f>16*D21</f>
        <v>512</v>
      </c>
      <c r="H21" s="5">
        <f t="shared" ref="H21" si="4">16*C21</f>
        <v>1536</v>
      </c>
    </row>
    <row r="22" spans="1:12" x14ac:dyDescent="0.25">
      <c r="A22" t="s">
        <v>24</v>
      </c>
      <c r="C22">
        <v>128</v>
      </c>
      <c r="D22">
        <v>64</v>
      </c>
      <c r="E22">
        <f t="shared" ref="E22:E28" si="5">C22+D22-1</f>
        <v>191</v>
      </c>
      <c r="F22">
        <f t="shared" ref="F22:F28" si="6">16*E22+15</f>
        <v>3071</v>
      </c>
      <c r="G22">
        <f>16*D22</f>
        <v>1024</v>
      </c>
      <c r="H22" s="5">
        <f t="shared" ref="H22:H28" si="7">16*C22</f>
        <v>2048</v>
      </c>
    </row>
    <row r="23" spans="1:12" x14ac:dyDescent="0.25">
      <c r="A23" t="s">
        <v>25</v>
      </c>
      <c r="C23">
        <f>E22+1</f>
        <v>192</v>
      </c>
      <c r="D23">
        <v>64</v>
      </c>
      <c r="E23">
        <f t="shared" si="5"/>
        <v>255</v>
      </c>
      <c r="F23">
        <f t="shared" si="6"/>
        <v>4095</v>
      </c>
      <c r="G23">
        <f t="shared" ref="G23:G28" si="8">16*D23</f>
        <v>1024</v>
      </c>
      <c r="H23" s="5">
        <f t="shared" si="7"/>
        <v>3072</v>
      </c>
    </row>
    <row r="24" spans="1:12" x14ac:dyDescent="0.25">
      <c r="A24" t="s">
        <v>36</v>
      </c>
      <c r="C24">
        <f t="shared" ref="C24:C28" si="9">E23+1</f>
        <v>256</v>
      </c>
      <c r="D24">
        <v>64</v>
      </c>
      <c r="E24">
        <f t="shared" si="5"/>
        <v>319</v>
      </c>
      <c r="F24">
        <f t="shared" si="6"/>
        <v>5119</v>
      </c>
      <c r="G24">
        <f t="shared" si="8"/>
        <v>1024</v>
      </c>
      <c r="H24" s="5">
        <f t="shared" si="7"/>
        <v>4096</v>
      </c>
    </row>
    <row r="25" spans="1:12" x14ac:dyDescent="0.25">
      <c r="A25" t="s">
        <v>35</v>
      </c>
      <c r="C25">
        <f t="shared" si="9"/>
        <v>320</v>
      </c>
      <c r="D25">
        <v>64</v>
      </c>
      <c r="E25">
        <f t="shared" si="5"/>
        <v>383</v>
      </c>
      <c r="F25">
        <f t="shared" si="6"/>
        <v>6143</v>
      </c>
      <c r="G25">
        <f t="shared" si="8"/>
        <v>1024</v>
      </c>
      <c r="H25" s="5">
        <f t="shared" si="7"/>
        <v>5120</v>
      </c>
    </row>
    <row r="26" spans="1:12" x14ac:dyDescent="0.25">
      <c r="A26" t="s">
        <v>26</v>
      </c>
      <c r="C26">
        <f t="shared" si="9"/>
        <v>384</v>
      </c>
      <c r="D26">
        <v>128</v>
      </c>
      <c r="E26">
        <f t="shared" si="5"/>
        <v>511</v>
      </c>
      <c r="F26">
        <f t="shared" si="6"/>
        <v>8191</v>
      </c>
      <c r="G26">
        <f t="shared" si="8"/>
        <v>2048</v>
      </c>
      <c r="H26" s="5">
        <f t="shared" si="7"/>
        <v>6144</v>
      </c>
    </row>
    <row r="27" spans="1:12" x14ac:dyDescent="0.25">
      <c r="A27" t="s">
        <v>27</v>
      </c>
      <c r="C27">
        <f t="shared" si="9"/>
        <v>512</v>
      </c>
      <c r="D27">
        <v>128</v>
      </c>
      <c r="E27">
        <f t="shared" si="5"/>
        <v>639</v>
      </c>
      <c r="F27">
        <f t="shared" si="6"/>
        <v>10239</v>
      </c>
      <c r="G27">
        <f t="shared" si="8"/>
        <v>2048</v>
      </c>
      <c r="H27" s="5">
        <f t="shared" si="7"/>
        <v>8192</v>
      </c>
    </row>
    <row r="28" spans="1:12" x14ac:dyDescent="0.25">
      <c r="A28" t="s">
        <v>28</v>
      </c>
      <c r="C28">
        <f t="shared" si="9"/>
        <v>640</v>
      </c>
      <c r="D28">
        <v>128</v>
      </c>
      <c r="E28">
        <f t="shared" si="5"/>
        <v>767</v>
      </c>
      <c r="F28">
        <f t="shared" si="6"/>
        <v>12287</v>
      </c>
      <c r="G28">
        <f t="shared" si="8"/>
        <v>2048</v>
      </c>
      <c r="H28" s="5">
        <f t="shared" si="7"/>
        <v>10240</v>
      </c>
    </row>
    <row r="29" spans="1:12" x14ac:dyDescent="0.25">
      <c r="F29" s="5"/>
    </row>
    <row r="30" spans="1:12" x14ac:dyDescent="0.25">
      <c r="A30" s="1" t="s">
        <v>0</v>
      </c>
      <c r="B30" s="1"/>
      <c r="C30" s="1" t="s">
        <v>1</v>
      </c>
      <c r="D30" s="1"/>
      <c r="E30" s="3" t="s">
        <v>15</v>
      </c>
      <c r="F30" s="3" t="s">
        <v>14</v>
      </c>
      <c r="G30" s="3" t="s">
        <v>13</v>
      </c>
      <c r="H30" s="3" t="s">
        <v>12</v>
      </c>
      <c r="I30" s="1" t="s">
        <v>16</v>
      </c>
      <c r="J30" s="1" t="s">
        <v>17</v>
      </c>
      <c r="K30" s="1"/>
      <c r="L30" s="1" t="s">
        <v>21</v>
      </c>
    </row>
    <row r="31" spans="1:12" x14ac:dyDescent="0.25">
      <c r="A31" s="1"/>
      <c r="B31" s="1"/>
      <c r="C31" s="1"/>
      <c r="D31" s="1"/>
      <c r="E31" s="3"/>
      <c r="F31" s="3"/>
      <c r="G31" s="3"/>
      <c r="H31" s="3"/>
      <c r="I31" s="1"/>
      <c r="J31" s="1"/>
      <c r="K31" s="1"/>
      <c r="L31" s="1"/>
    </row>
    <row r="32" spans="1:12" x14ac:dyDescent="0.25">
      <c r="A32" s="1" t="s">
        <v>40</v>
      </c>
      <c r="B32" t="s">
        <v>9</v>
      </c>
      <c r="C32">
        <v>1</v>
      </c>
      <c r="E32" t="str">
        <f>IF(C32&gt;16,F32+CEILING(C32/16,1)-1,"")</f>
        <v/>
      </c>
      <c r="F32" s="2">
        <v>0</v>
      </c>
      <c r="G32" t="str">
        <f>IF(H32="","",H32+C32-1)</f>
        <v/>
      </c>
      <c r="I32" t="str">
        <f>IF(C32=1,"",16*F32+H32+C32-1)</f>
        <v/>
      </c>
      <c r="J32">
        <f>16*F32+H32</f>
        <v>0</v>
      </c>
      <c r="K32" s="1"/>
      <c r="L32" s="6" t="s">
        <v>49</v>
      </c>
    </row>
    <row r="33" spans="1:12" x14ac:dyDescent="0.25">
      <c r="A33" s="1"/>
      <c r="B33" t="s">
        <v>48</v>
      </c>
      <c r="C33">
        <v>3</v>
      </c>
      <c r="F33" s="2">
        <v>0</v>
      </c>
      <c r="G33">
        <f>IF(H33="","",H33+C33-1)</f>
        <v>3</v>
      </c>
      <c r="H33">
        <v>1</v>
      </c>
      <c r="I33">
        <f t="shared" ref="I33" si="10">IF(C33=1,"",16*F33+H33+C33-1)</f>
        <v>3</v>
      </c>
      <c r="J33">
        <f t="shared" ref="J33" si="11">16*F33+H33</f>
        <v>1</v>
      </c>
      <c r="K33" s="1"/>
      <c r="L33" s="1"/>
    </row>
    <row r="34" spans="1:12" x14ac:dyDescent="0.25">
      <c r="A34" s="1"/>
      <c r="B34" t="s">
        <v>18</v>
      </c>
      <c r="C34">
        <v>35</v>
      </c>
      <c r="E34">
        <f>IF(C34&gt;16,F34+CEILING(C34/16,1)-1,"")</f>
        <v>3</v>
      </c>
      <c r="F34" s="2">
        <v>1</v>
      </c>
      <c r="G34" t="str">
        <f>IF(H34="","",H34+C34-1)</f>
        <v/>
      </c>
      <c r="I34">
        <f>IF(C34=1,"",16*F34+H34+C34-1)</f>
        <v>50</v>
      </c>
      <c r="J34">
        <f>16*F34+H34</f>
        <v>16</v>
      </c>
      <c r="K34" s="1"/>
      <c r="L34" s="1"/>
    </row>
    <row r="35" spans="1:12" x14ac:dyDescent="0.25">
      <c r="A35" s="1"/>
      <c r="B35" t="s">
        <v>19</v>
      </c>
      <c r="C35">
        <v>35</v>
      </c>
      <c r="E35">
        <f>IF(C35&gt;16,F35+CEILING(C35/16,1)-1,"")</f>
        <v>6</v>
      </c>
      <c r="F35" s="2">
        <v>4</v>
      </c>
      <c r="G35" t="str">
        <f>IF(H35="","",H35+C35-1)</f>
        <v/>
      </c>
      <c r="I35">
        <f>IF(C35=1,"",16*F35+H35+C35-1)</f>
        <v>98</v>
      </c>
      <c r="J35">
        <f>16*F35+H35</f>
        <v>64</v>
      </c>
      <c r="K35" s="1"/>
      <c r="L35" s="1"/>
    </row>
    <row r="36" spans="1:12" x14ac:dyDescent="0.25">
      <c r="A36" s="1"/>
      <c r="B36" t="s">
        <v>20</v>
      </c>
      <c r="C36">
        <v>35</v>
      </c>
      <c r="E36">
        <f>IF(C36&gt;16,F36+CEILING(C36/16,1)-1,"")</f>
        <v>9</v>
      </c>
      <c r="F36" s="2">
        <v>7</v>
      </c>
      <c r="G36" t="str">
        <f>IF(H36="","",H36+C36-1)</f>
        <v/>
      </c>
      <c r="I36">
        <f>IF(C36=1,"",16*F36+H36+C36-1)</f>
        <v>146</v>
      </c>
      <c r="J36">
        <f>16*F36+H36</f>
        <v>112</v>
      </c>
      <c r="K36" s="1"/>
      <c r="L36" s="1"/>
    </row>
    <row r="37" spans="1:12" x14ac:dyDescent="0.25">
      <c r="A37" s="1"/>
      <c r="F37" s="2"/>
      <c r="K37" s="1"/>
      <c r="L37" s="1"/>
    </row>
    <row r="38" spans="1:12" x14ac:dyDescent="0.25">
      <c r="A38" s="1" t="s">
        <v>46</v>
      </c>
      <c r="B38" t="s">
        <v>9</v>
      </c>
      <c r="C38">
        <v>1</v>
      </c>
      <c r="E38" t="str">
        <f t="shared" ref="E38:E43" si="12">IF(C38&gt;16,F38+CEILING(C38/16,1)-1,"")</f>
        <v/>
      </c>
      <c r="F38" s="2">
        <v>0</v>
      </c>
      <c r="G38" t="str">
        <f t="shared" ref="G38:G43" si="13">IF(H38="","",H38+C38-1)</f>
        <v/>
      </c>
      <c r="I38" t="str">
        <f t="shared" ref="I38:I44" si="14">IF(C38=1,"",16*F38+H38+C38-1)</f>
        <v/>
      </c>
      <c r="J38">
        <f t="shared" ref="J38:J44" si="15">16*F38+H38</f>
        <v>0</v>
      </c>
      <c r="K38" s="1"/>
      <c r="L38" s="6" t="s">
        <v>42</v>
      </c>
    </row>
    <row r="39" spans="1:12" x14ac:dyDescent="0.25">
      <c r="B39" t="s">
        <v>48</v>
      </c>
      <c r="C39">
        <v>3</v>
      </c>
      <c r="E39" t="str">
        <f t="shared" si="12"/>
        <v/>
      </c>
      <c r="F39" s="2">
        <v>0</v>
      </c>
      <c r="G39">
        <f t="shared" si="13"/>
        <v>3</v>
      </c>
      <c r="H39">
        <v>1</v>
      </c>
      <c r="I39">
        <f t="shared" si="14"/>
        <v>3</v>
      </c>
      <c r="J39">
        <f t="shared" si="15"/>
        <v>1</v>
      </c>
      <c r="K39" s="1"/>
      <c r="L39" s="1"/>
    </row>
    <row r="40" spans="1:12" x14ac:dyDescent="0.25">
      <c r="B40" t="s">
        <v>18</v>
      </c>
      <c r="C40">
        <v>35</v>
      </c>
      <c r="E40">
        <f t="shared" si="12"/>
        <v>3</v>
      </c>
      <c r="F40" s="2">
        <v>1</v>
      </c>
      <c r="G40" t="str">
        <f t="shared" si="13"/>
        <v/>
      </c>
      <c r="I40">
        <f t="shared" si="14"/>
        <v>50</v>
      </c>
      <c r="J40">
        <f t="shared" si="15"/>
        <v>16</v>
      </c>
      <c r="K40" s="1"/>
      <c r="L40" s="1"/>
    </row>
    <row r="41" spans="1:12" x14ac:dyDescent="0.25">
      <c r="B41" t="s">
        <v>33</v>
      </c>
      <c r="C41">
        <v>35</v>
      </c>
      <c r="E41">
        <f t="shared" si="12"/>
        <v>6</v>
      </c>
      <c r="F41" s="2">
        <v>4</v>
      </c>
      <c r="G41" t="str">
        <f t="shared" si="13"/>
        <v/>
      </c>
      <c r="I41">
        <f t="shared" si="14"/>
        <v>98</v>
      </c>
      <c r="J41">
        <f t="shared" si="15"/>
        <v>64</v>
      </c>
      <c r="K41" s="1"/>
      <c r="L41" s="1"/>
    </row>
    <row r="42" spans="1:12" x14ac:dyDescent="0.25">
      <c r="B42" t="s">
        <v>19</v>
      </c>
      <c r="C42">
        <v>35</v>
      </c>
      <c r="E42">
        <f t="shared" si="12"/>
        <v>9</v>
      </c>
      <c r="F42" s="2">
        <v>7</v>
      </c>
      <c r="G42" t="str">
        <f t="shared" si="13"/>
        <v/>
      </c>
      <c r="I42">
        <f t="shared" si="14"/>
        <v>146</v>
      </c>
      <c r="J42">
        <f t="shared" si="15"/>
        <v>112</v>
      </c>
      <c r="K42" s="1"/>
      <c r="L42" s="1"/>
    </row>
    <row r="43" spans="1:12" x14ac:dyDescent="0.25">
      <c r="B43" t="s">
        <v>20</v>
      </c>
      <c r="C43">
        <v>35</v>
      </c>
      <c r="E43">
        <f t="shared" si="12"/>
        <v>12</v>
      </c>
      <c r="F43" s="2">
        <v>10</v>
      </c>
      <c r="G43" t="str">
        <f t="shared" si="13"/>
        <v/>
      </c>
      <c r="I43">
        <f t="shared" si="14"/>
        <v>194</v>
      </c>
      <c r="J43">
        <f t="shared" si="15"/>
        <v>160</v>
      </c>
      <c r="K43" s="1"/>
      <c r="L43" s="1"/>
    </row>
    <row r="44" spans="1:12" x14ac:dyDescent="0.25">
      <c r="A44" s="1"/>
      <c r="B44" t="s">
        <v>47</v>
      </c>
      <c r="C44">
        <v>35</v>
      </c>
      <c r="E44">
        <f t="shared" ref="E44" si="16">IF(C44&gt;16,F44+CEILING(C44/16,1)-1,"")</f>
        <v>15</v>
      </c>
      <c r="F44" s="2">
        <v>13</v>
      </c>
      <c r="G44" t="str">
        <f t="shared" ref="G44" si="17">IF(H44="","",H44+C44-1)</f>
        <v/>
      </c>
      <c r="I44">
        <f t="shared" si="14"/>
        <v>242</v>
      </c>
      <c r="J44">
        <f t="shared" si="15"/>
        <v>208</v>
      </c>
      <c r="K44" s="1"/>
      <c r="L44" s="1"/>
    </row>
    <row r="45" spans="1:12" x14ac:dyDescent="0.25">
      <c r="A45" s="1"/>
      <c r="F45" s="2"/>
      <c r="K45" s="1"/>
      <c r="L45" s="1"/>
    </row>
    <row r="46" spans="1:12" x14ac:dyDescent="0.25">
      <c r="A46" s="1" t="s">
        <v>84</v>
      </c>
      <c r="L46" t="s">
        <v>85</v>
      </c>
    </row>
    <row r="47" spans="1:12" x14ac:dyDescent="0.25">
      <c r="A47" s="6" t="s">
        <v>88</v>
      </c>
      <c r="B47" s="1"/>
      <c r="C47" s="6">
        <v>128</v>
      </c>
      <c r="D47" s="1"/>
      <c r="E47">
        <f>IF(C47&gt;16,F47+CEILING(C47/16,1)-1,"")</f>
        <v>7</v>
      </c>
      <c r="F47" s="2">
        <v>0</v>
      </c>
      <c r="G47" t="str">
        <f t="shared" ref="G47" si="18">IF(H47="","",H47+C47-1)</f>
        <v/>
      </c>
      <c r="H47" s="3"/>
      <c r="I47">
        <f t="shared" ref="I47" si="19">IF(C47=1,"",16*F47+H47+C47-1)</f>
        <v>127</v>
      </c>
      <c r="J47">
        <f t="shared" ref="J47" si="20">16*F47+H47</f>
        <v>0</v>
      </c>
    </row>
    <row r="48" spans="1:12" x14ac:dyDescent="0.25">
      <c r="A48" s="6" t="s">
        <v>87</v>
      </c>
      <c r="C48">
        <v>16</v>
      </c>
      <c r="F48" s="2">
        <v>10</v>
      </c>
      <c r="I48">
        <f t="shared" ref="I48" si="21">IF(C48=1,"",16*F48+H48+C48-1)</f>
        <v>175</v>
      </c>
      <c r="J48">
        <f t="shared" ref="J48" si="22">16*F48+H48</f>
        <v>160</v>
      </c>
    </row>
    <row r="49" spans="1:12" x14ac:dyDescent="0.25">
      <c r="A49" t="s">
        <v>51</v>
      </c>
      <c r="C49">
        <v>1</v>
      </c>
      <c r="E49" t="str">
        <f t="shared" ref="E49:E55" si="23">IF(C49&gt;16,F49+CEILING(C49/16,1)-1,"")</f>
        <v/>
      </c>
      <c r="F49" s="2">
        <v>11</v>
      </c>
      <c r="G49">
        <f t="shared" ref="G49:G54" si="24">IF(H49="","",H49+C49-1)</f>
        <v>0</v>
      </c>
      <c r="H49" s="4">
        <v>0</v>
      </c>
      <c r="I49" t="str">
        <f t="shared" ref="I49:I54" si="25">IF(C49=1,"",16*F49+H49+C49-1)</f>
        <v/>
      </c>
      <c r="J49">
        <f t="shared" ref="J49:J54" si="26">16*F49+H49</f>
        <v>176</v>
      </c>
      <c r="K49" s="1"/>
      <c r="L49" s="1"/>
    </row>
    <row r="50" spans="1:12" x14ac:dyDescent="0.25">
      <c r="A50" t="s">
        <v>54</v>
      </c>
      <c r="B50" t="s">
        <v>6</v>
      </c>
      <c r="C50">
        <v>1</v>
      </c>
      <c r="E50" t="str">
        <f t="shared" si="23"/>
        <v/>
      </c>
      <c r="F50" s="2">
        <v>11</v>
      </c>
      <c r="G50">
        <f t="shared" si="24"/>
        <v>1</v>
      </c>
      <c r="H50" s="2">
        <v>1</v>
      </c>
      <c r="I50" t="str">
        <f t="shared" si="25"/>
        <v/>
      </c>
      <c r="J50">
        <f t="shared" si="26"/>
        <v>177</v>
      </c>
      <c r="K50" s="1"/>
      <c r="L50" s="1"/>
    </row>
    <row r="51" spans="1:12" x14ac:dyDescent="0.25">
      <c r="B51" t="s">
        <v>7</v>
      </c>
      <c r="C51">
        <v>3</v>
      </c>
      <c r="E51" t="str">
        <f t="shared" si="23"/>
        <v/>
      </c>
      <c r="F51" s="2">
        <v>11</v>
      </c>
      <c r="G51">
        <f t="shared" si="24"/>
        <v>4</v>
      </c>
      <c r="H51">
        <v>2</v>
      </c>
      <c r="I51">
        <f t="shared" si="25"/>
        <v>180</v>
      </c>
      <c r="J51">
        <f t="shared" si="26"/>
        <v>178</v>
      </c>
      <c r="K51" s="1"/>
      <c r="L51" s="1"/>
    </row>
    <row r="52" spans="1:12" x14ac:dyDescent="0.25">
      <c r="B52" t="s">
        <v>8</v>
      </c>
      <c r="C52">
        <v>16</v>
      </c>
      <c r="E52" t="str">
        <f t="shared" si="23"/>
        <v/>
      </c>
      <c r="F52" s="2">
        <v>12</v>
      </c>
      <c r="G52" t="str">
        <f t="shared" si="24"/>
        <v/>
      </c>
      <c r="I52">
        <f t="shared" si="25"/>
        <v>207</v>
      </c>
      <c r="J52">
        <f t="shared" si="26"/>
        <v>192</v>
      </c>
      <c r="K52" s="1"/>
      <c r="L52" s="1"/>
    </row>
    <row r="53" spans="1:12" x14ac:dyDescent="0.25">
      <c r="A53" t="s">
        <v>52</v>
      </c>
      <c r="B53" t="s">
        <v>9</v>
      </c>
      <c r="C53">
        <v>1</v>
      </c>
      <c r="E53" t="str">
        <f t="shared" si="23"/>
        <v/>
      </c>
      <c r="F53" s="2">
        <v>13</v>
      </c>
      <c r="G53">
        <f t="shared" si="24"/>
        <v>0</v>
      </c>
      <c r="H53">
        <v>0</v>
      </c>
      <c r="I53" t="str">
        <f t="shared" si="25"/>
        <v/>
      </c>
      <c r="J53">
        <f t="shared" si="26"/>
        <v>208</v>
      </c>
      <c r="K53" s="1"/>
      <c r="L53" s="1"/>
    </row>
    <row r="54" spans="1:12" x14ac:dyDescent="0.25">
      <c r="B54" t="s">
        <v>7</v>
      </c>
      <c r="C54">
        <v>4</v>
      </c>
      <c r="E54" t="str">
        <f t="shared" si="23"/>
        <v/>
      </c>
      <c r="F54" s="2">
        <v>13</v>
      </c>
      <c r="G54">
        <f t="shared" si="24"/>
        <v>4</v>
      </c>
      <c r="H54">
        <v>1</v>
      </c>
      <c r="I54">
        <f t="shared" si="25"/>
        <v>212</v>
      </c>
      <c r="J54">
        <f t="shared" si="26"/>
        <v>209</v>
      </c>
      <c r="K54" s="1"/>
      <c r="L54" s="1"/>
    </row>
    <row r="55" spans="1:12" x14ac:dyDescent="0.25">
      <c r="A55" s="6" t="s">
        <v>86</v>
      </c>
      <c r="C55">
        <v>16</v>
      </c>
      <c r="E55" t="str">
        <f t="shared" si="23"/>
        <v/>
      </c>
      <c r="F55" s="2">
        <v>14</v>
      </c>
      <c r="I55">
        <f t="shared" ref="I55" si="27">IF(C55=1,"",16*F55+H55+C55-1)</f>
        <v>239</v>
      </c>
      <c r="J55">
        <f t="shared" ref="J55" si="28">16*F55+H55</f>
        <v>224</v>
      </c>
      <c r="K55" s="1"/>
      <c r="L55" s="1"/>
    </row>
    <row r="56" spans="1:12" x14ac:dyDescent="0.25">
      <c r="A56" s="1"/>
      <c r="F56" s="2"/>
      <c r="K56" s="1"/>
      <c r="L56" s="1"/>
    </row>
    <row r="57" spans="1:12" x14ac:dyDescent="0.25">
      <c r="A57" s="1" t="s">
        <v>37</v>
      </c>
      <c r="L57" t="s">
        <v>44</v>
      </c>
    </row>
    <row r="58" spans="1:12" x14ac:dyDescent="0.25">
      <c r="A58" s="6" t="s">
        <v>39</v>
      </c>
      <c r="B58" s="1"/>
      <c r="C58" s="6">
        <v>128</v>
      </c>
      <c r="D58" s="1"/>
      <c r="E58">
        <f>IF(C58&gt;16,F58+CEILING(C58/16,1)-1,"")</f>
        <v>7</v>
      </c>
      <c r="F58" s="2">
        <v>0</v>
      </c>
      <c r="G58" t="str">
        <f t="shared" ref="G58" si="29">IF(H58="","",H58+C58-1)</f>
        <v/>
      </c>
      <c r="H58" s="3"/>
      <c r="I58">
        <f t="shared" ref="I58" si="30">IF(C58=1,"",16*F58+H58+C58-1)</f>
        <v>127</v>
      </c>
      <c r="J58">
        <f t="shared" ref="J58" si="31">16*F58+H58</f>
        <v>0</v>
      </c>
      <c r="K58" s="1"/>
    </row>
    <row r="59" spans="1:12" x14ac:dyDescent="0.25">
      <c r="A59" t="s">
        <v>22</v>
      </c>
      <c r="C59">
        <v>2</v>
      </c>
      <c r="E59" t="str">
        <f t="shared" ref="E59:E142" si="32">IF(C59&gt;16,F59+CEILING(C59/16,1)-1,"")</f>
        <v/>
      </c>
      <c r="F59" s="2">
        <v>8</v>
      </c>
      <c r="G59">
        <f>IF(H59="","",H59+C59-1)</f>
        <v>1</v>
      </c>
      <c r="H59">
        <v>0</v>
      </c>
      <c r="I59">
        <f t="shared" ref="I59:I60" si="33">IF(C59=1,"",16*F59+H59+C59-1)</f>
        <v>129</v>
      </c>
      <c r="J59">
        <f t="shared" ref="J59:J60" si="34">16*F59+H59</f>
        <v>128</v>
      </c>
    </row>
    <row r="60" spans="1:12" x14ac:dyDescent="0.25">
      <c r="A60" t="s">
        <v>40</v>
      </c>
      <c r="C60">
        <v>160</v>
      </c>
      <c r="D60" s="1"/>
      <c r="E60">
        <f>IF(C60&gt;16,F60+CEILING(C60/16,1)-1,"")</f>
        <v>18</v>
      </c>
      <c r="F60" s="2">
        <v>9</v>
      </c>
      <c r="G60" t="str">
        <f t="shared" ref="G60" si="35">IF(H60="","",H60+C60-1)</f>
        <v/>
      </c>
      <c r="H60" s="3"/>
      <c r="I60">
        <f t="shared" si="33"/>
        <v>303</v>
      </c>
      <c r="J60">
        <f t="shared" si="34"/>
        <v>144</v>
      </c>
    </row>
    <row r="61" spans="1:12" x14ac:dyDescent="0.25">
      <c r="E61" t="str">
        <f t="shared" si="32"/>
        <v/>
      </c>
      <c r="F61" s="2"/>
      <c r="G61" t="str">
        <f t="shared" ref="G61:G144" si="36">IF(H61="","",H61+C61-1)</f>
        <v/>
      </c>
    </row>
    <row r="62" spans="1:12" x14ac:dyDescent="0.25">
      <c r="A62" s="1" t="s">
        <v>36</v>
      </c>
      <c r="E62" t="str">
        <f t="shared" si="32"/>
        <v/>
      </c>
      <c r="F62" s="2"/>
      <c r="G62" t="str">
        <f t="shared" si="36"/>
        <v/>
      </c>
      <c r="L62" t="s">
        <v>44</v>
      </c>
    </row>
    <row r="63" spans="1:12" x14ac:dyDescent="0.25">
      <c r="A63" s="6" t="s">
        <v>39</v>
      </c>
      <c r="B63" s="1"/>
      <c r="C63" s="6">
        <v>128</v>
      </c>
      <c r="D63" s="1"/>
      <c r="E63">
        <f>IF(C63&gt;16,F63+CEILING(C63/16,1)-1,"")</f>
        <v>7</v>
      </c>
      <c r="F63" s="2">
        <v>0</v>
      </c>
      <c r="G63" t="str">
        <f t="shared" si="36"/>
        <v/>
      </c>
      <c r="H63" s="3"/>
      <c r="I63">
        <f t="shared" ref="I63" si="37">IF(C63=1,"",16*F63+H63+C63-1)</f>
        <v>127</v>
      </c>
      <c r="J63">
        <f t="shared" ref="J63" si="38">16*F63+H63</f>
        <v>0</v>
      </c>
      <c r="K63" s="1"/>
    </row>
    <row r="64" spans="1:12" x14ac:dyDescent="0.25">
      <c r="A64" t="s">
        <v>43</v>
      </c>
      <c r="C64">
        <v>1</v>
      </c>
      <c r="E64" t="str">
        <f t="shared" ref="E64" si="39">IF(C64&gt;16,F64+CEILING(C64/16,1)-1,"")</f>
        <v/>
      </c>
      <c r="F64" s="2">
        <v>8</v>
      </c>
      <c r="G64">
        <f>IF(H64="","",H64+C64-1)</f>
        <v>0</v>
      </c>
      <c r="H64">
        <v>0</v>
      </c>
      <c r="I64" t="str">
        <f t="shared" ref="I64:I65" si="40">IF(C64=1,"",16*F64+H64+C64-1)</f>
        <v/>
      </c>
      <c r="J64">
        <f t="shared" ref="J64:J65" si="41">16*F64+H64</f>
        <v>128</v>
      </c>
    </row>
    <row r="65" spans="1:12" x14ac:dyDescent="0.25">
      <c r="A65" t="s">
        <v>46</v>
      </c>
      <c r="C65">
        <v>256</v>
      </c>
      <c r="D65" s="1"/>
      <c r="E65">
        <f>IF(C65&gt;16,F65+CEILING(C65/16,1)-1,"")</f>
        <v>24</v>
      </c>
      <c r="F65" s="2">
        <v>9</v>
      </c>
      <c r="G65" t="str">
        <f t="shared" ref="G65" si="42">IF(H65="","",H65+C65-1)</f>
        <v/>
      </c>
      <c r="H65" s="3"/>
      <c r="I65">
        <f t="shared" si="40"/>
        <v>399</v>
      </c>
      <c r="J65">
        <f t="shared" si="41"/>
        <v>144</v>
      </c>
    </row>
    <row r="66" spans="1:12" x14ac:dyDescent="0.25">
      <c r="A66" t="s">
        <v>30</v>
      </c>
      <c r="C66">
        <v>24</v>
      </c>
      <c r="E66">
        <f>IF(C66&gt;16,F66+CEILING(C66/16,1)-1,"")</f>
        <v>26</v>
      </c>
      <c r="F66" s="2">
        <v>25</v>
      </c>
      <c r="G66" t="str">
        <f>IF(H66="","",H66+C66-1)</f>
        <v/>
      </c>
      <c r="I66">
        <f>IF(C66=1,"",16*F66+H66+C66-1)</f>
        <v>423</v>
      </c>
      <c r="J66">
        <f>16*F66+H66</f>
        <v>400</v>
      </c>
    </row>
    <row r="67" spans="1:12" x14ac:dyDescent="0.25">
      <c r="A67" t="s">
        <v>31</v>
      </c>
      <c r="C67">
        <v>24</v>
      </c>
      <c r="E67">
        <f>IF(C67&gt;16,F67+CEILING(C67/16,1)-1,"")</f>
        <v>28</v>
      </c>
      <c r="F67" s="2">
        <v>27</v>
      </c>
      <c r="G67" t="str">
        <f>IF(H67="","",H67+C67-1)</f>
        <v/>
      </c>
      <c r="I67">
        <f>IF(C67=1,"",16*F67+H67+C67-1)</f>
        <v>455</v>
      </c>
      <c r="J67">
        <f>16*F67+H67</f>
        <v>432</v>
      </c>
    </row>
    <row r="68" spans="1:12" x14ac:dyDescent="0.25">
      <c r="A68" t="s">
        <v>46</v>
      </c>
      <c r="C68">
        <v>256</v>
      </c>
      <c r="D68" s="1"/>
      <c r="E68">
        <f>IF(C68&gt;16,F68+CEILING(C68/16,1)-1,"")</f>
        <v>44</v>
      </c>
      <c r="F68" s="2">
        <v>29</v>
      </c>
      <c r="G68" t="str">
        <f t="shared" ref="G68" si="43">IF(H68="","",H68+C68-1)</f>
        <v/>
      </c>
      <c r="H68" s="3"/>
      <c r="I68">
        <f t="shared" ref="I68" si="44">IF(C68=1,"",16*F68+H68+C68-1)</f>
        <v>719</v>
      </c>
      <c r="J68">
        <f t="shared" ref="J68" si="45">16*F68+H68</f>
        <v>464</v>
      </c>
    </row>
    <row r="69" spans="1:12" x14ac:dyDescent="0.25">
      <c r="A69" t="s">
        <v>46</v>
      </c>
      <c r="C69">
        <v>256</v>
      </c>
      <c r="D69" s="1"/>
      <c r="E69">
        <f>IF(C69&gt;16,F69+CEILING(C69/16,1)-1,"")</f>
        <v>60</v>
      </c>
      <c r="F69" s="2">
        <v>45</v>
      </c>
      <c r="G69" t="str">
        <f t="shared" ref="G69" si="46">IF(H69="","",H69+C69-1)</f>
        <v/>
      </c>
      <c r="H69" s="3"/>
      <c r="I69">
        <f t="shared" ref="I69" si="47">IF(C69=1,"",16*F69+H69+C69-1)</f>
        <v>975</v>
      </c>
      <c r="J69">
        <f t="shared" ref="J69" si="48">16*F69+H69</f>
        <v>720</v>
      </c>
      <c r="L69" t="s">
        <v>73</v>
      </c>
    </row>
    <row r="71" spans="1:12" x14ac:dyDescent="0.25">
      <c r="A71" s="1" t="s">
        <v>35</v>
      </c>
      <c r="E71" t="str">
        <f t="shared" si="32"/>
        <v/>
      </c>
      <c r="F71" s="2"/>
      <c r="L71" t="s">
        <v>44</v>
      </c>
    </row>
    <row r="72" spans="1:12" x14ac:dyDescent="0.25">
      <c r="A72" s="6" t="s">
        <v>39</v>
      </c>
      <c r="B72" s="1"/>
      <c r="C72" s="6">
        <v>128</v>
      </c>
      <c r="D72" s="1"/>
      <c r="E72">
        <f>IF(C72&gt;16,F72+CEILING(C72/16,1)-1,"")</f>
        <v>7</v>
      </c>
      <c r="F72" s="2">
        <v>0</v>
      </c>
      <c r="G72" t="str">
        <f t="shared" ref="G72" si="49">IF(H72="","",H72+C72-1)</f>
        <v/>
      </c>
      <c r="H72" s="3"/>
      <c r="I72">
        <f t="shared" ref="I72:I73" si="50">IF(C72=1,"",16*F72+H72+C72-1)</f>
        <v>127</v>
      </c>
      <c r="J72">
        <f t="shared" ref="J72:J74" si="51">16*F72+H72</f>
        <v>0</v>
      </c>
    </row>
    <row r="73" spans="1:12" x14ac:dyDescent="0.25">
      <c r="A73" t="s">
        <v>43</v>
      </c>
      <c r="C73">
        <v>1</v>
      </c>
      <c r="E73" t="str">
        <f t="shared" ref="E73:E74" si="52">IF(C73&gt;16,F73+CEILING(C73/16,1)-1,"")</f>
        <v/>
      </c>
      <c r="F73" s="2">
        <v>8</v>
      </c>
      <c r="G73">
        <f>IF(H73="","",H73+C73-1)</f>
        <v>0</v>
      </c>
      <c r="H73">
        <v>0</v>
      </c>
      <c r="I73" t="str">
        <f t="shared" si="50"/>
        <v/>
      </c>
      <c r="J73">
        <f t="shared" si="51"/>
        <v>128</v>
      </c>
    </row>
    <row r="74" spans="1:12" x14ac:dyDescent="0.25">
      <c r="A74" t="s">
        <v>77</v>
      </c>
      <c r="C74">
        <v>1</v>
      </c>
      <c r="E74" t="str">
        <f t="shared" si="52"/>
        <v/>
      </c>
      <c r="F74" s="2">
        <v>8</v>
      </c>
      <c r="G74">
        <v>1</v>
      </c>
      <c r="H74">
        <v>1</v>
      </c>
      <c r="J74">
        <f t="shared" si="51"/>
        <v>129</v>
      </c>
    </row>
    <row r="75" spans="1:12" x14ac:dyDescent="0.25">
      <c r="A75" t="s">
        <v>30</v>
      </c>
      <c r="C75">
        <v>32</v>
      </c>
      <c r="E75">
        <f>IF(C75&gt;16,F75+CEILING(C75/16,1)-1,"")</f>
        <v>10</v>
      </c>
      <c r="F75" s="2">
        <v>9</v>
      </c>
      <c r="G75" t="str">
        <f>IF(H75="","",H75+C75-1)</f>
        <v/>
      </c>
      <c r="I75">
        <f>IF(C75=1,"",16*F75+H75+C75-1)</f>
        <v>175</v>
      </c>
      <c r="J75">
        <f>16*F75+H75</f>
        <v>144</v>
      </c>
    </row>
    <row r="76" spans="1:12" x14ac:dyDescent="0.25">
      <c r="A76" t="s">
        <v>78</v>
      </c>
      <c r="C76">
        <v>160</v>
      </c>
      <c r="D76" s="1"/>
      <c r="E76">
        <f>IF(C76&gt;16,F76+CEILING(C76/16,1)-1,"")</f>
        <v>20</v>
      </c>
      <c r="F76" s="2">
        <v>11</v>
      </c>
      <c r="G76" t="str">
        <f t="shared" ref="G76:G77" si="53">IF(H76="","",H76+C76-1)</f>
        <v/>
      </c>
      <c r="H76" s="3"/>
      <c r="I76">
        <f t="shared" ref="I76:I77" si="54">IF(C76=1,"",16*F76+H76+C76-1)</f>
        <v>335</v>
      </c>
      <c r="J76">
        <f t="shared" ref="J76:J77" si="55">16*F76+H76</f>
        <v>176</v>
      </c>
    </row>
    <row r="77" spans="1:12" x14ac:dyDescent="0.25">
      <c r="A77" t="s">
        <v>79</v>
      </c>
      <c r="C77">
        <v>64</v>
      </c>
      <c r="D77" s="1"/>
      <c r="E77">
        <f>IF(C77&gt;16,F77+CEILING(C77/16,1)-1,"")</f>
        <v>24</v>
      </c>
      <c r="F77" s="2">
        <v>21</v>
      </c>
      <c r="G77" t="str">
        <f t="shared" si="53"/>
        <v/>
      </c>
      <c r="H77" s="3"/>
      <c r="I77">
        <f t="shared" si="54"/>
        <v>399</v>
      </c>
      <c r="J77">
        <f t="shared" si="55"/>
        <v>336</v>
      </c>
    </row>
    <row r="78" spans="1:12" x14ac:dyDescent="0.25">
      <c r="E78" t="str">
        <f t="shared" si="32"/>
        <v/>
      </c>
      <c r="G78" t="str">
        <f t="shared" si="36"/>
        <v/>
      </c>
    </row>
    <row r="79" spans="1:12" x14ac:dyDescent="0.25">
      <c r="A79" s="1" t="s">
        <v>41</v>
      </c>
      <c r="E79" t="str">
        <f t="shared" si="32"/>
        <v/>
      </c>
      <c r="L79" t="s">
        <v>45</v>
      </c>
    </row>
    <row r="80" spans="1:12" x14ac:dyDescent="0.25">
      <c r="A80" s="6" t="s">
        <v>39</v>
      </c>
      <c r="B80" s="1"/>
      <c r="C80" s="6">
        <v>128</v>
      </c>
      <c r="D80" s="1"/>
      <c r="E80">
        <f>IF(C80&gt;16,F80+CEILING(C80/16,1)-1,"")</f>
        <v>7</v>
      </c>
      <c r="F80" s="2">
        <v>0</v>
      </c>
      <c r="G80" t="str">
        <f t="shared" si="36"/>
        <v/>
      </c>
      <c r="H80" s="3"/>
      <c r="I80">
        <f t="shared" ref="I80" si="56">IF(C80=1,"",16*F80+H80+C80-1)</f>
        <v>127</v>
      </c>
      <c r="J80">
        <f t="shared" ref="J80" si="57">16*F80+H80</f>
        <v>0</v>
      </c>
      <c r="K80" s="1"/>
    </row>
    <row r="81" spans="1:10" x14ac:dyDescent="0.25">
      <c r="A81" t="s">
        <v>2</v>
      </c>
      <c r="C81">
        <v>2</v>
      </c>
      <c r="E81" t="str">
        <f t="shared" si="32"/>
        <v/>
      </c>
      <c r="F81" s="2">
        <v>8</v>
      </c>
      <c r="G81">
        <f t="shared" si="36"/>
        <v>3</v>
      </c>
      <c r="H81" s="4">
        <v>2</v>
      </c>
      <c r="I81">
        <f t="shared" ref="I81:I98" si="58">IF(C81=1,"",16*F81+H81+C81-1)</f>
        <v>131</v>
      </c>
      <c r="J81">
        <f t="shared" ref="J81:J98" si="59">16*F81+H81</f>
        <v>130</v>
      </c>
    </row>
    <row r="82" spans="1:10" x14ac:dyDescent="0.25">
      <c r="A82" t="s">
        <v>3</v>
      </c>
      <c r="B82" t="s">
        <v>4</v>
      </c>
      <c r="C82">
        <v>16</v>
      </c>
      <c r="E82" t="str">
        <f t="shared" si="32"/>
        <v/>
      </c>
      <c r="F82" s="2">
        <v>9</v>
      </c>
      <c r="G82" t="str">
        <f t="shared" si="36"/>
        <v/>
      </c>
      <c r="I82">
        <f t="shared" si="58"/>
        <v>159</v>
      </c>
      <c r="J82">
        <f t="shared" si="59"/>
        <v>144</v>
      </c>
    </row>
    <row r="83" spans="1:10" x14ac:dyDescent="0.25">
      <c r="B83" t="s">
        <v>5</v>
      </c>
      <c r="C83">
        <v>16</v>
      </c>
      <c r="E83" t="str">
        <f t="shared" si="32"/>
        <v/>
      </c>
      <c r="F83" s="2">
        <v>10</v>
      </c>
      <c r="G83" t="str">
        <f t="shared" si="36"/>
        <v/>
      </c>
      <c r="I83">
        <f t="shared" si="58"/>
        <v>175</v>
      </c>
      <c r="J83">
        <f t="shared" si="59"/>
        <v>160</v>
      </c>
    </row>
    <row r="84" spans="1:10" x14ac:dyDescent="0.25">
      <c r="A84" t="s">
        <v>51</v>
      </c>
      <c r="C84">
        <v>1</v>
      </c>
      <c r="E84" t="str">
        <f t="shared" ref="E84:E107" si="60">IF(C84&gt;16,F84+CEILING(C84/16,1)-1,"")</f>
        <v/>
      </c>
      <c r="F84" s="2">
        <v>11</v>
      </c>
      <c r="G84">
        <f t="shared" ref="G84:G94" si="61">IF(H84="","",H84+C84-1)</f>
        <v>0</v>
      </c>
      <c r="H84" s="4">
        <v>0</v>
      </c>
      <c r="I84" t="str">
        <f t="shared" ref="I84:I94" si="62">IF(C84=1,"",16*F84+H84+C84-1)</f>
        <v/>
      </c>
      <c r="J84">
        <f t="shared" ref="J84:J94" si="63">16*F84+H84</f>
        <v>176</v>
      </c>
    </row>
    <row r="85" spans="1:10" x14ac:dyDescent="0.25">
      <c r="A85" t="s">
        <v>54</v>
      </c>
      <c r="B85" t="s">
        <v>6</v>
      </c>
      <c r="C85">
        <v>1</v>
      </c>
      <c r="E85" t="str">
        <f t="shared" si="60"/>
        <v/>
      </c>
      <c r="F85" s="2">
        <v>11</v>
      </c>
      <c r="G85">
        <f t="shared" si="61"/>
        <v>1</v>
      </c>
      <c r="H85" s="2">
        <v>1</v>
      </c>
      <c r="I85" t="str">
        <f t="shared" si="62"/>
        <v/>
      </c>
      <c r="J85">
        <f t="shared" si="63"/>
        <v>177</v>
      </c>
    </row>
    <row r="86" spans="1:10" x14ac:dyDescent="0.25">
      <c r="B86" t="s">
        <v>7</v>
      </c>
      <c r="C86">
        <v>3</v>
      </c>
      <c r="E86" t="str">
        <f t="shared" si="60"/>
        <v/>
      </c>
      <c r="F86" s="2">
        <v>11</v>
      </c>
      <c r="G86">
        <f t="shared" si="61"/>
        <v>4</v>
      </c>
      <c r="H86">
        <v>2</v>
      </c>
      <c r="I86">
        <f t="shared" si="62"/>
        <v>180</v>
      </c>
      <c r="J86">
        <f t="shared" si="63"/>
        <v>178</v>
      </c>
    </row>
    <row r="87" spans="1:10" x14ac:dyDescent="0.25">
      <c r="B87" t="s">
        <v>8</v>
      </c>
      <c r="C87">
        <v>16</v>
      </c>
      <c r="E87" t="str">
        <f t="shared" si="60"/>
        <v/>
      </c>
      <c r="F87" s="2">
        <v>12</v>
      </c>
      <c r="G87" t="str">
        <f t="shared" si="61"/>
        <v/>
      </c>
      <c r="I87">
        <f t="shared" si="62"/>
        <v>207</v>
      </c>
      <c r="J87">
        <f t="shared" si="63"/>
        <v>192</v>
      </c>
    </row>
    <row r="88" spans="1:10" x14ac:dyDescent="0.25">
      <c r="A88" t="s">
        <v>52</v>
      </c>
      <c r="B88" t="s">
        <v>9</v>
      </c>
      <c r="C88">
        <v>1</v>
      </c>
      <c r="E88" t="str">
        <f t="shared" si="60"/>
        <v/>
      </c>
      <c r="F88" s="2">
        <v>13</v>
      </c>
      <c r="G88">
        <f t="shared" si="61"/>
        <v>0</v>
      </c>
      <c r="H88">
        <v>0</v>
      </c>
      <c r="I88" t="str">
        <f t="shared" si="62"/>
        <v/>
      </c>
      <c r="J88">
        <f t="shared" si="63"/>
        <v>208</v>
      </c>
    </row>
    <row r="89" spans="1:10" x14ac:dyDescent="0.25">
      <c r="B89" t="s">
        <v>7</v>
      </c>
      <c r="C89">
        <v>4</v>
      </c>
      <c r="E89" t="str">
        <f t="shared" si="60"/>
        <v/>
      </c>
      <c r="F89" s="2">
        <v>13</v>
      </c>
      <c r="G89">
        <f t="shared" si="61"/>
        <v>4</v>
      </c>
      <c r="H89">
        <v>1</v>
      </c>
      <c r="I89">
        <f t="shared" si="62"/>
        <v>212</v>
      </c>
      <c r="J89">
        <f t="shared" si="63"/>
        <v>209</v>
      </c>
    </row>
    <row r="90" spans="1:10" x14ac:dyDescent="0.25">
      <c r="A90" t="s">
        <v>53</v>
      </c>
      <c r="B90" t="s">
        <v>9</v>
      </c>
      <c r="C90">
        <v>1</v>
      </c>
      <c r="E90" t="str">
        <f t="shared" si="60"/>
        <v/>
      </c>
      <c r="F90" s="2">
        <v>14</v>
      </c>
      <c r="G90">
        <f t="shared" si="61"/>
        <v>0</v>
      </c>
      <c r="H90">
        <v>0</v>
      </c>
      <c r="I90" t="str">
        <f t="shared" si="62"/>
        <v/>
      </c>
      <c r="J90">
        <f t="shared" si="63"/>
        <v>224</v>
      </c>
    </row>
    <row r="91" spans="1:10" x14ac:dyDescent="0.25">
      <c r="B91" t="s">
        <v>7</v>
      </c>
      <c r="C91">
        <v>4</v>
      </c>
      <c r="E91" t="str">
        <f t="shared" si="60"/>
        <v/>
      </c>
      <c r="F91" s="2">
        <v>14</v>
      </c>
      <c r="G91">
        <f t="shared" si="61"/>
        <v>4</v>
      </c>
      <c r="H91">
        <v>1</v>
      </c>
      <c r="I91">
        <f t="shared" si="62"/>
        <v>228</v>
      </c>
      <c r="J91">
        <f t="shared" si="63"/>
        <v>225</v>
      </c>
    </row>
    <row r="92" spans="1:10" x14ac:dyDescent="0.25">
      <c r="B92" t="s">
        <v>4</v>
      </c>
      <c r="C92">
        <v>16</v>
      </c>
      <c r="E92" t="str">
        <f t="shared" si="60"/>
        <v/>
      </c>
      <c r="F92" s="2">
        <v>15</v>
      </c>
      <c r="G92" t="str">
        <f t="shared" si="61"/>
        <v/>
      </c>
      <c r="I92">
        <f t="shared" si="62"/>
        <v>255</v>
      </c>
      <c r="J92">
        <f t="shared" si="63"/>
        <v>240</v>
      </c>
    </row>
    <row r="93" spans="1:10" x14ac:dyDescent="0.25">
      <c r="B93" t="s">
        <v>5</v>
      </c>
      <c r="C93">
        <v>16</v>
      </c>
      <c r="E93" t="str">
        <f t="shared" si="60"/>
        <v/>
      </c>
      <c r="F93" s="2">
        <v>16</v>
      </c>
      <c r="G93" t="str">
        <f t="shared" si="61"/>
        <v/>
      </c>
      <c r="I93">
        <f t="shared" si="62"/>
        <v>271</v>
      </c>
      <c r="J93">
        <f t="shared" si="63"/>
        <v>256</v>
      </c>
    </row>
    <row r="94" spans="1:10" x14ac:dyDescent="0.25">
      <c r="B94" t="s">
        <v>11</v>
      </c>
      <c r="C94">
        <v>32</v>
      </c>
      <c r="E94">
        <f t="shared" si="60"/>
        <v>18</v>
      </c>
      <c r="F94" s="2">
        <v>17</v>
      </c>
      <c r="G94" t="str">
        <f t="shared" si="61"/>
        <v/>
      </c>
      <c r="I94">
        <f t="shared" si="62"/>
        <v>303</v>
      </c>
      <c r="J94">
        <f t="shared" si="63"/>
        <v>272</v>
      </c>
    </row>
    <row r="95" spans="1:10" x14ac:dyDescent="0.25">
      <c r="A95" t="s">
        <v>46</v>
      </c>
      <c r="C95">
        <v>256</v>
      </c>
      <c r="D95" s="1"/>
      <c r="E95">
        <f t="shared" si="60"/>
        <v>34</v>
      </c>
      <c r="F95" s="2">
        <v>19</v>
      </c>
      <c r="G95" t="str">
        <f t="shared" si="36"/>
        <v/>
      </c>
      <c r="H95" s="3"/>
      <c r="I95">
        <f t="shared" si="58"/>
        <v>559</v>
      </c>
      <c r="J95">
        <f t="shared" si="59"/>
        <v>304</v>
      </c>
    </row>
    <row r="96" spans="1:10" x14ac:dyDescent="0.25">
      <c r="A96" t="s">
        <v>40</v>
      </c>
      <c r="C96">
        <v>160</v>
      </c>
      <c r="D96" s="1"/>
      <c r="E96">
        <f t="shared" si="60"/>
        <v>44</v>
      </c>
      <c r="F96" s="2">
        <v>35</v>
      </c>
      <c r="G96" t="str">
        <f t="shared" si="36"/>
        <v/>
      </c>
      <c r="H96" s="3"/>
      <c r="I96">
        <f t="shared" si="58"/>
        <v>719</v>
      </c>
      <c r="J96">
        <f t="shared" si="59"/>
        <v>560</v>
      </c>
    </row>
    <row r="97" spans="1:10" x14ac:dyDescent="0.25">
      <c r="A97" t="s">
        <v>40</v>
      </c>
      <c r="C97">
        <v>160</v>
      </c>
      <c r="D97" s="1"/>
      <c r="E97">
        <f t="shared" si="60"/>
        <v>54</v>
      </c>
      <c r="F97" s="2">
        <v>45</v>
      </c>
      <c r="G97" t="str">
        <f t="shared" si="36"/>
        <v/>
      </c>
      <c r="H97" s="3"/>
      <c r="I97">
        <f t="shared" si="58"/>
        <v>879</v>
      </c>
      <c r="J97">
        <f t="shared" si="59"/>
        <v>720</v>
      </c>
    </row>
    <row r="98" spans="1:10" x14ac:dyDescent="0.25">
      <c r="A98" t="s">
        <v>40</v>
      </c>
      <c r="C98">
        <v>160</v>
      </c>
      <c r="D98" s="1"/>
      <c r="E98">
        <f t="shared" si="60"/>
        <v>64</v>
      </c>
      <c r="F98" s="2">
        <v>55</v>
      </c>
      <c r="G98" t="str">
        <f t="shared" si="36"/>
        <v/>
      </c>
      <c r="H98" s="3"/>
      <c r="I98">
        <f t="shared" si="58"/>
        <v>1039</v>
      </c>
      <c r="J98">
        <f t="shared" si="59"/>
        <v>880</v>
      </c>
    </row>
    <row r="99" spans="1:10" x14ac:dyDescent="0.25">
      <c r="A99" t="s">
        <v>10</v>
      </c>
      <c r="B99" t="s">
        <v>9</v>
      </c>
      <c r="C99">
        <v>1</v>
      </c>
      <c r="E99" t="str">
        <f t="shared" si="60"/>
        <v/>
      </c>
      <c r="F99" s="2">
        <v>65</v>
      </c>
      <c r="G99">
        <f t="shared" ref="G99:G105" si="64">IF(H99="","",H99+C99-1)</f>
        <v>0</v>
      </c>
      <c r="H99">
        <v>0</v>
      </c>
      <c r="I99" t="str">
        <f t="shared" ref="I99:I105" si="65">IF(C99=1,"",16*F99+H99+C99-1)</f>
        <v/>
      </c>
      <c r="J99">
        <f t="shared" ref="J99:J105" si="66">16*F99+H99</f>
        <v>1040</v>
      </c>
    </row>
    <row r="100" spans="1:10" x14ac:dyDescent="0.25">
      <c r="B100" t="s">
        <v>4</v>
      </c>
      <c r="C100">
        <v>16</v>
      </c>
      <c r="E100" t="str">
        <f t="shared" si="60"/>
        <v/>
      </c>
      <c r="F100" s="2">
        <v>66</v>
      </c>
      <c r="G100" t="str">
        <f t="shared" si="64"/>
        <v/>
      </c>
      <c r="I100">
        <f t="shared" si="65"/>
        <v>1071</v>
      </c>
      <c r="J100">
        <f t="shared" si="66"/>
        <v>1056</v>
      </c>
    </row>
    <row r="101" spans="1:10" x14ac:dyDescent="0.25">
      <c r="B101" t="s">
        <v>5</v>
      </c>
      <c r="C101">
        <v>16</v>
      </c>
      <c r="E101" t="str">
        <f t="shared" si="60"/>
        <v/>
      </c>
      <c r="F101" s="2">
        <v>67</v>
      </c>
      <c r="G101" t="str">
        <f t="shared" si="64"/>
        <v/>
      </c>
      <c r="I101">
        <f t="shared" si="65"/>
        <v>1087</v>
      </c>
      <c r="J101">
        <f t="shared" si="66"/>
        <v>1072</v>
      </c>
    </row>
    <row r="102" spans="1:10" x14ac:dyDescent="0.25">
      <c r="B102" t="s">
        <v>11</v>
      </c>
      <c r="C102">
        <v>32</v>
      </c>
      <c r="E102">
        <f t="shared" si="60"/>
        <v>69</v>
      </c>
      <c r="F102" s="2">
        <v>68</v>
      </c>
      <c r="G102" t="str">
        <f t="shared" si="64"/>
        <v/>
      </c>
      <c r="I102">
        <f t="shared" si="65"/>
        <v>1119</v>
      </c>
      <c r="J102">
        <f t="shared" si="66"/>
        <v>1088</v>
      </c>
    </row>
    <row r="103" spans="1:10" x14ac:dyDescent="0.25">
      <c r="B103" t="s">
        <v>50</v>
      </c>
      <c r="C103">
        <v>32</v>
      </c>
      <c r="E103">
        <f t="shared" si="60"/>
        <v>71</v>
      </c>
      <c r="F103" s="2">
        <v>70</v>
      </c>
      <c r="G103" t="str">
        <f t="shared" si="64"/>
        <v/>
      </c>
      <c r="I103">
        <f t="shared" si="65"/>
        <v>1151</v>
      </c>
      <c r="J103">
        <f t="shared" si="66"/>
        <v>1120</v>
      </c>
    </row>
    <row r="104" spans="1:10" x14ac:dyDescent="0.25">
      <c r="A104" t="s">
        <v>34</v>
      </c>
      <c r="B104" t="s">
        <v>32</v>
      </c>
      <c r="C104">
        <v>5</v>
      </c>
      <c r="E104" t="str">
        <f t="shared" si="60"/>
        <v/>
      </c>
      <c r="F104" s="2">
        <v>72</v>
      </c>
      <c r="G104" t="str">
        <f t="shared" si="64"/>
        <v/>
      </c>
      <c r="I104">
        <f t="shared" si="65"/>
        <v>1156</v>
      </c>
      <c r="J104">
        <f t="shared" si="66"/>
        <v>1152</v>
      </c>
    </row>
    <row r="105" spans="1:10" x14ac:dyDescent="0.25">
      <c r="A105" t="s">
        <v>83</v>
      </c>
      <c r="B105" t="s">
        <v>9</v>
      </c>
      <c r="C105">
        <v>1</v>
      </c>
      <c r="E105" t="str">
        <f t="shared" si="60"/>
        <v/>
      </c>
      <c r="F105" s="2">
        <v>73</v>
      </c>
      <c r="G105">
        <f t="shared" si="64"/>
        <v>0</v>
      </c>
      <c r="H105">
        <v>0</v>
      </c>
      <c r="I105" t="str">
        <f t="shared" si="65"/>
        <v/>
      </c>
      <c r="J105">
        <f t="shared" si="66"/>
        <v>1168</v>
      </c>
    </row>
    <row r="106" spans="1:10" x14ac:dyDescent="0.25">
      <c r="A106" t="s">
        <v>89</v>
      </c>
      <c r="B106" t="s">
        <v>90</v>
      </c>
      <c r="C106">
        <v>32</v>
      </c>
      <c r="E106">
        <f t="shared" si="60"/>
        <v>76</v>
      </c>
      <c r="F106" s="2">
        <v>75</v>
      </c>
      <c r="I106">
        <f t="shared" ref="I106:I107" si="67">IF(C106=1,"",16*F106+H106+C106-1)</f>
        <v>1231</v>
      </c>
      <c r="J106">
        <f t="shared" ref="J106:J107" si="68">16*F106+H106</f>
        <v>1200</v>
      </c>
    </row>
    <row r="107" spans="1:10" x14ac:dyDescent="0.25">
      <c r="B107" t="s">
        <v>91</v>
      </c>
      <c r="C107">
        <v>32</v>
      </c>
      <c r="E107">
        <f t="shared" si="60"/>
        <v>78</v>
      </c>
      <c r="F107" s="2">
        <v>77</v>
      </c>
      <c r="I107">
        <f t="shared" si="67"/>
        <v>1263</v>
      </c>
      <c r="J107">
        <f t="shared" si="68"/>
        <v>1232</v>
      </c>
    </row>
    <row r="121" spans="5:7" x14ac:dyDescent="0.25">
      <c r="F121" s="2"/>
    </row>
    <row r="122" spans="5:7" x14ac:dyDescent="0.25">
      <c r="F122" s="2"/>
    </row>
    <row r="123" spans="5:7" x14ac:dyDescent="0.25">
      <c r="F123" s="2"/>
    </row>
    <row r="125" spans="5:7" x14ac:dyDescent="0.25">
      <c r="E125" t="str">
        <f t="shared" si="32"/>
        <v/>
      </c>
      <c r="G125" t="str">
        <f t="shared" si="36"/>
        <v/>
      </c>
    </row>
    <row r="126" spans="5:7" x14ac:dyDescent="0.25">
      <c r="E126" t="str">
        <f t="shared" si="32"/>
        <v/>
      </c>
      <c r="G126" t="str">
        <f t="shared" si="36"/>
        <v/>
      </c>
    </row>
    <row r="127" spans="5:7" x14ac:dyDescent="0.25">
      <c r="E127" t="str">
        <f t="shared" si="32"/>
        <v/>
      </c>
      <c r="G127" t="str">
        <f t="shared" si="36"/>
        <v/>
      </c>
    </row>
    <row r="128" spans="5:7" x14ac:dyDescent="0.25">
      <c r="E128" t="str">
        <f t="shared" si="32"/>
        <v/>
      </c>
      <c r="G128" t="str">
        <f t="shared" si="36"/>
        <v/>
      </c>
    </row>
    <row r="129" spans="5:7" x14ac:dyDescent="0.25">
      <c r="E129" t="str">
        <f t="shared" si="32"/>
        <v/>
      </c>
      <c r="G129" t="str">
        <f t="shared" si="36"/>
        <v/>
      </c>
    </row>
    <row r="130" spans="5:7" x14ac:dyDescent="0.25">
      <c r="E130" t="str">
        <f t="shared" si="32"/>
        <v/>
      </c>
      <c r="G130" t="str">
        <f t="shared" si="36"/>
        <v/>
      </c>
    </row>
    <row r="131" spans="5:7" x14ac:dyDescent="0.25">
      <c r="E131" t="str">
        <f t="shared" si="32"/>
        <v/>
      </c>
      <c r="G131" t="str">
        <f t="shared" si="36"/>
        <v/>
      </c>
    </row>
    <row r="132" spans="5:7" x14ac:dyDescent="0.25">
      <c r="E132" t="str">
        <f t="shared" si="32"/>
        <v/>
      </c>
      <c r="G132" t="str">
        <f t="shared" si="36"/>
        <v/>
      </c>
    </row>
    <row r="133" spans="5:7" x14ac:dyDescent="0.25">
      <c r="E133" t="str">
        <f t="shared" si="32"/>
        <v/>
      </c>
      <c r="G133" t="str">
        <f t="shared" si="36"/>
        <v/>
      </c>
    </row>
    <row r="134" spans="5:7" x14ac:dyDescent="0.25">
      <c r="E134" t="str">
        <f t="shared" si="32"/>
        <v/>
      </c>
      <c r="G134" t="str">
        <f t="shared" si="36"/>
        <v/>
      </c>
    </row>
    <row r="135" spans="5:7" x14ac:dyDescent="0.25">
      <c r="E135" t="str">
        <f t="shared" si="32"/>
        <v/>
      </c>
      <c r="G135" t="str">
        <f t="shared" si="36"/>
        <v/>
      </c>
    </row>
    <row r="136" spans="5:7" x14ac:dyDescent="0.25">
      <c r="E136" t="str">
        <f t="shared" si="32"/>
        <v/>
      </c>
      <c r="G136" t="str">
        <f t="shared" si="36"/>
        <v/>
      </c>
    </row>
    <row r="137" spans="5:7" x14ac:dyDescent="0.25">
      <c r="E137" t="str">
        <f t="shared" si="32"/>
        <v/>
      </c>
      <c r="G137" t="str">
        <f t="shared" si="36"/>
        <v/>
      </c>
    </row>
    <row r="138" spans="5:7" x14ac:dyDescent="0.25">
      <c r="E138" t="str">
        <f t="shared" si="32"/>
        <v/>
      </c>
      <c r="G138" t="str">
        <f t="shared" si="36"/>
        <v/>
      </c>
    </row>
    <row r="139" spans="5:7" x14ac:dyDescent="0.25">
      <c r="E139" t="str">
        <f t="shared" si="32"/>
        <v/>
      </c>
      <c r="G139" t="str">
        <f t="shared" si="36"/>
        <v/>
      </c>
    </row>
    <row r="140" spans="5:7" x14ac:dyDescent="0.25">
      <c r="E140" t="str">
        <f t="shared" si="32"/>
        <v/>
      </c>
      <c r="G140" t="str">
        <f t="shared" si="36"/>
        <v/>
      </c>
    </row>
    <row r="141" spans="5:7" x14ac:dyDescent="0.25">
      <c r="E141" t="str">
        <f t="shared" si="32"/>
        <v/>
      </c>
      <c r="G141" t="str">
        <f t="shared" si="36"/>
        <v/>
      </c>
    </row>
    <row r="142" spans="5:7" x14ac:dyDescent="0.25">
      <c r="E142" t="str">
        <f t="shared" si="32"/>
        <v/>
      </c>
      <c r="G142" t="str">
        <f t="shared" si="36"/>
        <v/>
      </c>
    </row>
    <row r="143" spans="5:7" x14ac:dyDescent="0.25">
      <c r="E143" t="str">
        <f t="shared" ref="E143:E146" si="69">IF(C143&gt;16,F143+CEILING(C143/16,1)-1,"")</f>
        <v/>
      </c>
      <c r="G143" t="str">
        <f t="shared" si="36"/>
        <v/>
      </c>
    </row>
    <row r="144" spans="5:7" x14ac:dyDescent="0.25">
      <c r="E144" t="str">
        <f t="shared" si="69"/>
        <v/>
      </c>
      <c r="G144" t="str">
        <f t="shared" si="36"/>
        <v/>
      </c>
    </row>
    <row r="145" spans="5:7" x14ac:dyDescent="0.25">
      <c r="E145" t="str">
        <f t="shared" si="69"/>
        <v/>
      </c>
      <c r="G145" t="str">
        <f t="shared" ref="G145:G150" si="70">IF(H145="","",H145+C145-1)</f>
        <v/>
      </c>
    </row>
    <row r="146" spans="5:7" x14ac:dyDescent="0.25">
      <c r="E146" t="str">
        <f t="shared" si="69"/>
        <v/>
      </c>
      <c r="G146" t="str">
        <f t="shared" si="70"/>
        <v/>
      </c>
    </row>
    <row r="147" spans="5:7" x14ac:dyDescent="0.25">
      <c r="G147" t="str">
        <f t="shared" si="70"/>
        <v/>
      </c>
    </row>
    <row r="148" spans="5:7" x14ac:dyDescent="0.25">
      <c r="G148" t="str">
        <f t="shared" si="70"/>
        <v/>
      </c>
    </row>
    <row r="149" spans="5:7" x14ac:dyDescent="0.25">
      <c r="G149" t="str">
        <f t="shared" si="70"/>
        <v/>
      </c>
    </row>
    <row r="150" spans="5:7" x14ac:dyDescent="0.25">
      <c r="G150" t="str">
        <f t="shared" si="7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18" sqref="N18"/>
    </sheetView>
  </sheetViews>
  <sheetFormatPr defaultRowHeight="15" x14ac:dyDescent="0.25"/>
  <sheetData>
    <row r="1" spans="1:8" x14ac:dyDescent="0.25">
      <c r="A1" t="s">
        <v>29</v>
      </c>
    </row>
    <row r="2" spans="1:8" x14ac:dyDescent="0.25">
      <c r="A2" t="s">
        <v>82</v>
      </c>
    </row>
    <row r="4" spans="1:8" x14ac:dyDescent="0.25">
      <c r="A4" s="1" t="s">
        <v>23</v>
      </c>
      <c r="C4" s="3" t="s">
        <v>14</v>
      </c>
      <c r="D4" s="1" t="s">
        <v>38</v>
      </c>
      <c r="E4" s="3" t="s">
        <v>15</v>
      </c>
      <c r="F4" s="1" t="s">
        <v>16</v>
      </c>
      <c r="G4" s="1" t="s">
        <v>72</v>
      </c>
      <c r="H4" s="1" t="s">
        <v>17</v>
      </c>
    </row>
    <row r="5" spans="1:8" x14ac:dyDescent="0.25">
      <c r="A5" t="s">
        <v>55</v>
      </c>
      <c r="B5" t="s">
        <v>56</v>
      </c>
      <c r="C5">
        <v>64</v>
      </c>
      <c r="D5">
        <v>1</v>
      </c>
      <c r="E5">
        <f t="shared" ref="E5:E19" si="0">C5+D5-1</f>
        <v>64</v>
      </c>
      <c r="H5" s="5"/>
    </row>
    <row r="6" spans="1:8" x14ac:dyDescent="0.25">
      <c r="B6" t="s">
        <v>57</v>
      </c>
      <c r="C6">
        <f t="shared" ref="C6:C19" si="1">E5+1</f>
        <v>65</v>
      </c>
      <c r="D6">
        <v>2</v>
      </c>
      <c r="E6">
        <f t="shared" si="0"/>
        <v>66</v>
      </c>
      <c r="H6" s="5"/>
    </row>
    <row r="7" spans="1:8" x14ac:dyDescent="0.25">
      <c r="B7" t="s">
        <v>58</v>
      </c>
      <c r="C7">
        <f t="shared" si="1"/>
        <v>67</v>
      </c>
      <c r="D7">
        <v>2</v>
      </c>
      <c r="E7">
        <f t="shared" si="0"/>
        <v>68</v>
      </c>
      <c r="H7" s="5"/>
    </row>
    <row r="8" spans="1:8" x14ac:dyDescent="0.25">
      <c r="B8" t="s">
        <v>59</v>
      </c>
      <c r="C8">
        <f t="shared" si="1"/>
        <v>69</v>
      </c>
      <c r="D8">
        <v>1</v>
      </c>
      <c r="E8">
        <f t="shared" si="0"/>
        <v>69</v>
      </c>
      <c r="H8" s="5"/>
    </row>
    <row r="9" spans="1:8" x14ac:dyDescent="0.25">
      <c r="B9" t="s">
        <v>60</v>
      </c>
      <c r="C9">
        <f t="shared" si="1"/>
        <v>70</v>
      </c>
      <c r="D9">
        <v>2</v>
      </c>
      <c r="E9">
        <f t="shared" si="0"/>
        <v>71</v>
      </c>
      <c r="H9" s="5"/>
    </row>
    <row r="10" spans="1:8" x14ac:dyDescent="0.25">
      <c r="B10" t="s">
        <v>61</v>
      </c>
      <c r="C10">
        <f t="shared" si="1"/>
        <v>72</v>
      </c>
      <c r="D10">
        <v>2</v>
      </c>
      <c r="E10">
        <f t="shared" si="0"/>
        <v>73</v>
      </c>
      <c r="H10" s="5"/>
    </row>
    <row r="11" spans="1:8" x14ac:dyDescent="0.25">
      <c r="B11" t="s">
        <v>62</v>
      </c>
      <c r="C11">
        <f t="shared" si="1"/>
        <v>74</v>
      </c>
      <c r="D11">
        <v>1</v>
      </c>
      <c r="E11">
        <f t="shared" si="0"/>
        <v>74</v>
      </c>
      <c r="H11" s="5"/>
    </row>
    <row r="12" spans="1:8" x14ac:dyDescent="0.25">
      <c r="B12" t="s">
        <v>63</v>
      </c>
      <c r="C12">
        <f t="shared" si="1"/>
        <v>75</v>
      </c>
      <c r="D12">
        <v>2</v>
      </c>
      <c r="E12">
        <f t="shared" si="0"/>
        <v>76</v>
      </c>
      <c r="H12" s="5"/>
    </row>
    <row r="13" spans="1:8" x14ac:dyDescent="0.25">
      <c r="B13" t="s">
        <v>64</v>
      </c>
      <c r="C13">
        <f t="shared" si="1"/>
        <v>77</v>
      </c>
      <c r="D13">
        <v>2</v>
      </c>
      <c r="E13">
        <f t="shared" si="0"/>
        <v>78</v>
      </c>
      <c r="H13" s="5"/>
    </row>
    <row r="14" spans="1:8" x14ac:dyDescent="0.25">
      <c r="B14" t="s">
        <v>67</v>
      </c>
      <c r="C14">
        <f t="shared" si="1"/>
        <v>79</v>
      </c>
      <c r="D14">
        <v>1</v>
      </c>
      <c r="E14">
        <f t="shared" si="0"/>
        <v>79</v>
      </c>
      <c r="H14" s="5"/>
    </row>
    <row r="15" spans="1:8" x14ac:dyDescent="0.25">
      <c r="B15" t="s">
        <v>65</v>
      </c>
      <c r="C15">
        <f t="shared" si="1"/>
        <v>80</v>
      </c>
      <c r="D15">
        <v>2</v>
      </c>
      <c r="E15">
        <f t="shared" si="0"/>
        <v>81</v>
      </c>
      <c r="H15" s="5"/>
    </row>
    <row r="16" spans="1:8" x14ac:dyDescent="0.25">
      <c r="B16" t="s">
        <v>66</v>
      </c>
      <c r="C16">
        <f t="shared" si="1"/>
        <v>82</v>
      </c>
      <c r="D16">
        <v>2</v>
      </c>
      <c r="E16">
        <f t="shared" si="0"/>
        <v>83</v>
      </c>
      <c r="H16" s="5"/>
    </row>
    <row r="17" spans="1:8" x14ac:dyDescent="0.25">
      <c r="B17" t="s">
        <v>68</v>
      </c>
      <c r="C17">
        <f t="shared" si="1"/>
        <v>84</v>
      </c>
      <c r="D17">
        <v>1</v>
      </c>
      <c r="E17">
        <f t="shared" si="0"/>
        <v>84</v>
      </c>
      <c r="H17" s="5"/>
    </row>
    <row r="18" spans="1:8" x14ac:dyDescent="0.25">
      <c r="B18" t="s">
        <v>69</v>
      </c>
      <c r="C18">
        <f t="shared" si="1"/>
        <v>85</v>
      </c>
      <c r="D18">
        <v>2</v>
      </c>
      <c r="E18">
        <f t="shared" si="0"/>
        <v>86</v>
      </c>
      <c r="H18" s="5"/>
    </row>
    <row r="19" spans="1:8" x14ac:dyDescent="0.25">
      <c r="B19" t="s">
        <v>70</v>
      </c>
      <c r="C19">
        <f t="shared" si="1"/>
        <v>87</v>
      </c>
      <c r="D19">
        <v>2</v>
      </c>
      <c r="E19">
        <f t="shared" si="0"/>
        <v>88</v>
      </c>
      <c r="H19" s="5"/>
    </row>
    <row r="20" spans="1:8" x14ac:dyDescent="0.25">
      <c r="H20" s="5"/>
    </row>
    <row r="21" spans="1:8" x14ac:dyDescent="0.25">
      <c r="A21" t="s">
        <v>75</v>
      </c>
      <c r="C21">
        <v>0</v>
      </c>
      <c r="D21">
        <v>16</v>
      </c>
      <c r="E21">
        <f t="shared" ref="E21:E22" si="2">C21+D21-1</f>
        <v>15</v>
      </c>
      <c r="F21">
        <f t="shared" ref="F21:F22" si="3">16*E21+15</f>
        <v>255</v>
      </c>
      <c r="G21">
        <f t="shared" ref="G21:G22" si="4">16*D21</f>
        <v>256</v>
      </c>
      <c r="H21" s="5">
        <f t="shared" ref="H21:H22" si="5">16*C21</f>
        <v>0</v>
      </c>
    </row>
    <row r="22" spans="1:8" x14ac:dyDescent="0.25">
      <c r="A22" t="s">
        <v>76</v>
      </c>
      <c r="C22">
        <v>16</v>
      </c>
      <c r="D22">
        <v>16</v>
      </c>
      <c r="E22">
        <f t="shared" si="2"/>
        <v>31</v>
      </c>
      <c r="F22">
        <f t="shared" si="3"/>
        <v>511</v>
      </c>
      <c r="G22">
        <f t="shared" si="4"/>
        <v>256</v>
      </c>
      <c r="H22" s="5">
        <f t="shared" si="5"/>
        <v>256</v>
      </c>
    </row>
    <row r="23" spans="1:8" x14ac:dyDescent="0.25">
      <c r="A23" t="s">
        <v>74</v>
      </c>
      <c r="C23">
        <v>32</v>
      </c>
      <c r="D23">
        <v>15</v>
      </c>
      <c r="E23">
        <f>C23+D23-1</f>
        <v>46</v>
      </c>
      <c r="F23">
        <f>16*E23+15</f>
        <v>751</v>
      </c>
      <c r="G23">
        <f>16*D23</f>
        <v>240</v>
      </c>
      <c r="H23" s="5">
        <f>16*C23</f>
        <v>512</v>
      </c>
    </row>
    <row r="24" spans="1:8" x14ac:dyDescent="0.25">
      <c r="H24" s="5"/>
    </row>
    <row r="25" spans="1:8" x14ac:dyDescent="0.25">
      <c r="A25" t="s">
        <v>24</v>
      </c>
      <c r="C25">
        <v>128</v>
      </c>
      <c r="D25">
        <v>64</v>
      </c>
      <c r="E25">
        <f t="shared" ref="E25:E26" si="6">C25+D25-1</f>
        <v>191</v>
      </c>
      <c r="F25">
        <f t="shared" ref="F25:F26" si="7">16*E25+15</f>
        <v>3071</v>
      </c>
      <c r="G25">
        <f>16*D25</f>
        <v>1024</v>
      </c>
      <c r="H25" s="5">
        <f t="shared" ref="H25:H26" si="8">16*C25</f>
        <v>2048</v>
      </c>
    </row>
    <row r="26" spans="1:8" x14ac:dyDescent="0.25">
      <c r="A26" t="s">
        <v>25</v>
      </c>
      <c r="C26">
        <f>E25+1</f>
        <v>192</v>
      </c>
      <c r="D26">
        <v>64</v>
      </c>
      <c r="E26">
        <f t="shared" si="6"/>
        <v>255</v>
      </c>
      <c r="F26">
        <f t="shared" si="7"/>
        <v>4095</v>
      </c>
      <c r="G26">
        <f t="shared" ref="G26" si="9">16*D26</f>
        <v>1024</v>
      </c>
      <c r="H26" s="5">
        <f t="shared" si="8"/>
        <v>3072</v>
      </c>
    </row>
    <row r="27" spans="1:8" x14ac:dyDescent="0.25">
      <c r="A27" t="s">
        <v>81</v>
      </c>
      <c r="C27">
        <v>256</v>
      </c>
      <c r="D27">
        <v>64</v>
      </c>
      <c r="E27">
        <f>C27+D27-1</f>
        <v>319</v>
      </c>
      <c r="F27">
        <f>16*E27+15</f>
        <v>5119</v>
      </c>
      <c r="G27">
        <f>16*D27</f>
        <v>1024</v>
      </c>
      <c r="H27" s="5">
        <f>16*C27</f>
        <v>4096</v>
      </c>
    </row>
    <row r="28" spans="1:8" x14ac:dyDescent="0.25">
      <c r="A28" t="s">
        <v>80</v>
      </c>
      <c r="C28">
        <v>320</v>
      </c>
      <c r="D28">
        <v>64</v>
      </c>
      <c r="E28">
        <f>C28+D28-1</f>
        <v>383</v>
      </c>
      <c r="F28">
        <f>16*E28+15</f>
        <v>6143</v>
      </c>
      <c r="G28">
        <f>16*D28</f>
        <v>1024</v>
      </c>
      <c r="H28" s="5">
        <f>16*C28</f>
        <v>5120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SimplePI</vt:lpstr>
      <vt:lpstr>FF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Leibrandt, David</dc:creator>
  <cp:lastModifiedBy>David Leibrandt</cp:lastModifiedBy>
  <cp:lastPrinted>2011-07-01T15:23:01Z</cp:lastPrinted>
  <dcterms:created xsi:type="dcterms:W3CDTF">2011-06-30T23:01:13Z</dcterms:created>
  <dcterms:modified xsi:type="dcterms:W3CDTF">2015-05-28T22:40:21Z</dcterms:modified>
</cp:coreProperties>
</file>