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955" windowHeight="99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63" i="1" l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M47" i="1" s="1"/>
  <c r="N47" i="1" s="1"/>
  <c r="J46" i="1"/>
  <c r="K46" i="1" s="1"/>
  <c r="M46" i="1" s="1"/>
  <c r="N46" i="1" s="1"/>
  <c r="J45" i="1"/>
  <c r="K45" i="1" s="1"/>
  <c r="M45" i="1" s="1"/>
  <c r="N45" i="1" s="1"/>
  <c r="J44" i="1"/>
  <c r="K44" i="1" s="1"/>
  <c r="M44" i="1" s="1"/>
  <c r="N44" i="1" s="1"/>
  <c r="J43" i="1"/>
  <c r="K43" i="1" s="1"/>
  <c r="M43" i="1" s="1"/>
  <c r="N43" i="1" s="1"/>
  <c r="J42" i="1"/>
  <c r="K42" i="1" s="1"/>
  <c r="M42" i="1" s="1"/>
  <c r="N42" i="1" s="1"/>
  <c r="J41" i="1"/>
  <c r="K41" i="1" s="1"/>
  <c r="M41" i="1" s="1"/>
  <c r="N41" i="1" s="1"/>
  <c r="J40" i="1"/>
  <c r="K40" i="1" s="1"/>
  <c r="M40" i="1" s="1"/>
  <c r="N40" i="1" s="1"/>
  <c r="J39" i="1"/>
  <c r="K39" i="1" s="1"/>
  <c r="M39" i="1" s="1"/>
  <c r="N39" i="1" s="1"/>
  <c r="J38" i="1"/>
  <c r="K38" i="1" s="1"/>
  <c r="M38" i="1" s="1"/>
  <c r="N38" i="1" s="1"/>
  <c r="J37" i="1"/>
  <c r="K37" i="1" s="1"/>
  <c r="M37" i="1" s="1"/>
  <c r="N37" i="1" s="1"/>
  <c r="J36" i="1"/>
  <c r="K36" i="1" s="1"/>
  <c r="M36" i="1" s="1"/>
  <c r="N36" i="1" s="1"/>
  <c r="J35" i="1"/>
  <c r="K35" i="1" s="1"/>
  <c r="M35" i="1" s="1"/>
  <c r="N35" i="1" s="1"/>
  <c r="J34" i="1"/>
  <c r="K34" i="1" s="1"/>
  <c r="M34" i="1" s="1"/>
  <c r="N34" i="1" s="1"/>
  <c r="J33" i="1"/>
  <c r="K33" i="1" s="1"/>
  <c r="M33" i="1" s="1"/>
  <c r="N33" i="1" s="1"/>
  <c r="J32" i="1"/>
  <c r="K32" i="1" s="1"/>
  <c r="M32" i="1" s="1"/>
  <c r="N32" i="1" s="1"/>
  <c r="J31" i="1"/>
  <c r="K31" i="1" s="1"/>
  <c r="J30" i="1"/>
  <c r="K30" i="1" s="1"/>
  <c r="J29" i="1"/>
  <c r="K29" i="1" s="1"/>
  <c r="J28" i="1"/>
  <c r="K28" i="1" s="1"/>
  <c r="M28" i="1" l="1"/>
  <c r="N28" i="1" s="1"/>
  <c r="L43" i="1"/>
  <c r="L34" i="1"/>
  <c r="L46" i="1"/>
  <c r="L39" i="1"/>
  <c r="M30" i="1"/>
  <c r="L35" i="1"/>
  <c r="L42" i="1"/>
  <c r="L38" i="1"/>
  <c r="L47" i="1"/>
  <c r="L28" i="1"/>
  <c r="L32" i="1"/>
  <c r="L36" i="1"/>
  <c r="L40" i="1"/>
  <c r="L44" i="1"/>
  <c r="L30" i="1"/>
  <c r="L33" i="1"/>
  <c r="L37" i="1"/>
  <c r="L41" i="1"/>
  <c r="L45" i="1"/>
  <c r="J90" i="1"/>
  <c r="K90" i="1" s="1"/>
  <c r="J89" i="1"/>
  <c r="K89" i="1" s="1"/>
  <c r="J88" i="1"/>
  <c r="K88" i="1" s="1"/>
  <c r="J87" i="1"/>
  <c r="K87" i="1" s="1"/>
  <c r="J86" i="1"/>
  <c r="L86" i="1" s="1"/>
  <c r="J85" i="1"/>
  <c r="K85" i="1" s="1"/>
  <c r="M85" i="1" s="1"/>
  <c r="N85" i="1" s="1"/>
  <c r="J84" i="1"/>
  <c r="L84" i="1" s="1"/>
  <c r="J83" i="1"/>
  <c r="L83" i="1" s="1"/>
  <c r="J82" i="1"/>
  <c r="K82" i="1" s="1"/>
  <c r="J81" i="1"/>
  <c r="K81" i="1" s="1"/>
  <c r="J80" i="1"/>
  <c r="K80" i="1" s="1"/>
  <c r="J79" i="1"/>
  <c r="K79" i="1" s="1"/>
  <c r="J78" i="1"/>
  <c r="K78" i="1" s="1"/>
  <c r="M78" i="1" s="1"/>
  <c r="N78" i="1" s="1"/>
  <c r="J77" i="1"/>
  <c r="L77" i="1" s="1"/>
  <c r="J76" i="1"/>
  <c r="J75" i="1"/>
  <c r="K75" i="1" s="1"/>
  <c r="M75" i="1" s="1"/>
  <c r="N75" i="1" s="1"/>
  <c r="J74" i="1"/>
  <c r="K74" i="1" s="1"/>
  <c r="J73" i="1"/>
  <c r="K73" i="1" s="1"/>
  <c r="J72" i="1"/>
  <c r="K72" i="1" s="1"/>
  <c r="J71" i="1"/>
  <c r="K71" i="1" s="1"/>
  <c r="M73" i="1" l="1"/>
  <c r="N73" i="1" s="1"/>
  <c r="M71" i="1"/>
  <c r="N71" i="1" s="1"/>
  <c r="K83" i="1"/>
  <c r="M83" i="1" s="1"/>
  <c r="N83" i="1" s="1"/>
  <c r="L71" i="1"/>
  <c r="L75" i="1"/>
  <c r="K86" i="1"/>
  <c r="M86" i="1" s="1"/>
  <c r="N86" i="1" s="1"/>
  <c r="L76" i="1"/>
  <c r="L73" i="1"/>
  <c r="L85" i="1"/>
  <c r="K84" i="1"/>
  <c r="M84" i="1" s="1"/>
  <c r="N84" i="1" s="1"/>
  <c r="L78" i="1"/>
  <c r="K77" i="1"/>
  <c r="M77" i="1" s="1"/>
  <c r="N77" i="1" s="1"/>
  <c r="K76" i="1"/>
  <c r="K91" i="1" l="1"/>
  <c r="M76" i="1"/>
  <c r="N76" i="1" s="1"/>
</calcChain>
</file>

<file path=xl/sharedStrings.xml><?xml version="1.0" encoding="utf-8"?>
<sst xmlns="http://schemas.openxmlformats.org/spreadsheetml/2006/main" count="541" uniqueCount="397">
  <si>
    <t>Pin</t>
  </si>
  <si>
    <t>+1.8VDD</t>
  </si>
  <si>
    <t>+3.3VDD</t>
  </si>
  <si>
    <t>W20</t>
  </si>
  <si>
    <t>L60P_1</t>
  </si>
  <si>
    <t>W22</t>
  </si>
  <si>
    <t>L60N_1</t>
  </si>
  <si>
    <t>U19</t>
  </si>
  <si>
    <t>L70P_1</t>
  </si>
  <si>
    <t>V20</t>
  </si>
  <si>
    <t>L70N_1</t>
  </si>
  <si>
    <t>C5</t>
  </si>
  <si>
    <t>L2P_0</t>
  </si>
  <si>
    <t>A5</t>
  </si>
  <si>
    <t>L2N_0</t>
  </si>
  <si>
    <t>D14</t>
  </si>
  <si>
    <t>L49P_0</t>
  </si>
  <si>
    <t>C14</t>
  </si>
  <si>
    <t>L49N_0</t>
  </si>
  <si>
    <t>E16</t>
  </si>
  <si>
    <t>L66P_0</t>
  </si>
  <si>
    <t>D17</t>
  </si>
  <si>
    <t>L66N_0</t>
  </si>
  <si>
    <t>DGND</t>
  </si>
  <si>
    <t>D7</t>
  </si>
  <si>
    <t>L32P_0</t>
  </si>
  <si>
    <t>D8</t>
  </si>
  <si>
    <t>L32N_0</t>
  </si>
  <si>
    <t>L17</t>
  </si>
  <si>
    <t>L61P_1</t>
  </si>
  <si>
    <t>K18</t>
  </si>
  <si>
    <t>L61N_1</t>
  </si>
  <si>
    <t>D6</t>
  </si>
  <si>
    <t>L3P_0</t>
  </si>
  <si>
    <t>C6</t>
  </si>
  <si>
    <t>L3N_0</t>
  </si>
  <si>
    <t>A3</t>
  </si>
  <si>
    <t>L1P_HSWAPEN_0</t>
  </si>
  <si>
    <t>A4</t>
  </si>
  <si>
    <t>L1N_VREF_0</t>
  </si>
  <si>
    <t>B8</t>
  </si>
  <si>
    <t>L6P_0</t>
  </si>
  <si>
    <t>A8</t>
  </si>
  <si>
    <t>L6N_0</t>
  </si>
  <si>
    <t>B10</t>
  </si>
  <si>
    <t>L34P_GCLK19_0</t>
  </si>
  <si>
    <t>A10</t>
  </si>
  <si>
    <t>L34N_GCLK18_0</t>
  </si>
  <si>
    <t>C13</t>
  </si>
  <si>
    <t>L38P_0</t>
  </si>
  <si>
    <t>A13</t>
  </si>
  <si>
    <t>L38N_VREF_0</t>
  </si>
  <si>
    <t>C15</t>
  </si>
  <si>
    <t>L51P_0</t>
  </si>
  <si>
    <t>A15</t>
  </si>
  <si>
    <t>L51N_0</t>
  </si>
  <si>
    <t>C17</t>
  </si>
  <si>
    <t>L64P_0</t>
  </si>
  <si>
    <t>A17</t>
  </si>
  <si>
    <t>L64N_0</t>
  </si>
  <si>
    <t>A18</t>
  </si>
  <si>
    <t>L65N_0</t>
  </si>
  <si>
    <t>C11</t>
  </si>
  <si>
    <t>L35P_GCLK17_0</t>
  </si>
  <si>
    <t>A11</t>
  </si>
  <si>
    <t>L35N_GCLK16_0</t>
  </si>
  <si>
    <t>+VDC</t>
  </si>
  <si>
    <t>+1.2VDD</t>
  </si>
  <si>
    <t>SYS_CLK5</t>
  </si>
  <si>
    <t>USB_SCL</t>
  </si>
  <si>
    <t>USB_SDA</t>
  </si>
  <si>
    <t>T19</t>
  </si>
  <si>
    <t>L74P_1</t>
  </si>
  <si>
    <t>T20</t>
  </si>
  <si>
    <t>L74N_1</t>
  </si>
  <si>
    <t>P17</t>
  </si>
  <si>
    <t>L72P_1</t>
  </si>
  <si>
    <t>N16</t>
  </si>
  <si>
    <t>L72N_1</t>
  </si>
  <si>
    <t>M17</t>
  </si>
  <si>
    <t>L71P_1</t>
  </si>
  <si>
    <t>M18</t>
  </si>
  <si>
    <t>L71N_1</t>
  </si>
  <si>
    <t>P18</t>
  </si>
  <si>
    <t>L73P_1</t>
  </si>
  <si>
    <t>R19</t>
  </si>
  <si>
    <t>L73N_1</t>
  </si>
  <si>
    <t>D9</t>
  </si>
  <si>
    <t>L7P_0</t>
  </si>
  <si>
    <t>C8</t>
  </si>
  <si>
    <t>L7N_0</t>
  </si>
  <si>
    <t>+VCCO0</t>
  </si>
  <si>
    <t>D10</t>
  </si>
  <si>
    <t>L33P_0</t>
  </si>
  <si>
    <t>C10</t>
  </si>
  <si>
    <t>L33N_0</t>
  </si>
  <si>
    <t>D11</t>
  </si>
  <si>
    <t>L36P_GCLK15_0</t>
  </si>
  <si>
    <t>C12</t>
  </si>
  <si>
    <t>L36N_GCLK14_0</t>
  </si>
  <si>
    <t>D15</t>
  </si>
  <si>
    <t>L62P_0</t>
  </si>
  <si>
    <t>C16</t>
  </si>
  <si>
    <t>L62N_VREF_0</t>
  </si>
  <si>
    <t>B6</t>
  </si>
  <si>
    <t>L4P_0</t>
  </si>
  <si>
    <t>A6</t>
  </si>
  <si>
    <t>L4N_0</t>
  </si>
  <si>
    <t>C7</t>
  </si>
  <si>
    <t>L5P_0</t>
  </si>
  <si>
    <t>A7</t>
  </si>
  <si>
    <t>L5N_0</t>
  </si>
  <si>
    <t>C9</t>
  </si>
  <si>
    <t>L8P_0</t>
  </si>
  <si>
    <t>A9</t>
  </si>
  <si>
    <t>L8N_VREF_0</t>
  </si>
  <si>
    <t>B12</t>
  </si>
  <si>
    <t>L37P_GCLK13_0</t>
  </si>
  <si>
    <t>A12</t>
  </si>
  <si>
    <t>L37N_GCLK12_0</t>
  </si>
  <si>
    <t>B14</t>
  </si>
  <si>
    <t>L50P_0</t>
  </si>
  <si>
    <t>A14</t>
  </si>
  <si>
    <t>L50N_0</t>
  </si>
  <si>
    <t>B16</t>
  </si>
  <si>
    <t>L63P_0</t>
  </si>
  <si>
    <t>A16</t>
  </si>
  <si>
    <t>L63N_0</t>
  </si>
  <si>
    <t>B18</t>
  </si>
  <si>
    <t>L65P_0</t>
  </si>
  <si>
    <t>80</t>
  </si>
  <si>
    <t>Jumper</t>
  </si>
  <si>
    <t>Length [mm]</t>
  </si>
  <si>
    <t>-</t>
  </si>
  <si>
    <t>JTAG_TCK</t>
  </si>
  <si>
    <t>JTAG_TMS</t>
  </si>
  <si>
    <t>JTAG_TDI</t>
  </si>
  <si>
    <t>SYS_CLK4</t>
  </si>
  <si>
    <t>G16</t>
  </si>
  <si>
    <t>L9P_1</t>
  </si>
  <si>
    <t>G17</t>
  </si>
  <si>
    <t>L9N_1</t>
  </si>
  <si>
    <t>H19</t>
  </si>
  <si>
    <t>L34P_1</t>
  </si>
  <si>
    <t>H18</t>
  </si>
  <si>
    <t>L34N_1</t>
  </si>
  <si>
    <t>F16</t>
  </si>
  <si>
    <t>L10P_1</t>
  </si>
  <si>
    <t>F17</t>
  </si>
  <si>
    <t>L10N_1</t>
  </si>
  <si>
    <t>J17</t>
  </si>
  <si>
    <t>L36P_1</t>
  </si>
  <si>
    <t>K17</t>
  </si>
  <si>
    <t>L36N_1</t>
  </si>
  <si>
    <t>K16</t>
  </si>
  <si>
    <t>L21P_1</t>
  </si>
  <si>
    <t>J16</t>
  </si>
  <si>
    <t>L21N_1</t>
  </si>
  <si>
    <t>+VCCO1</t>
  </si>
  <si>
    <t>V21</t>
  </si>
  <si>
    <t>L52P_1</t>
  </si>
  <si>
    <t>V22</t>
  </si>
  <si>
    <t>L52N_1</t>
  </si>
  <si>
    <t>T21</t>
  </si>
  <si>
    <t>L50P_1</t>
  </si>
  <si>
    <t>T22</t>
  </si>
  <si>
    <t>L50N_1</t>
  </si>
  <si>
    <t>P21</t>
  </si>
  <si>
    <t>L48P_1</t>
  </si>
  <si>
    <t>P22</t>
  </si>
  <si>
    <t>L48N_1</t>
  </si>
  <si>
    <t>M21</t>
  </si>
  <si>
    <t>L46P_1</t>
  </si>
  <si>
    <t>M22</t>
  </si>
  <si>
    <t>L46N_1</t>
  </si>
  <si>
    <t>L20</t>
  </si>
  <si>
    <t>L45P_1</t>
  </si>
  <si>
    <t>L22</t>
  </si>
  <si>
    <t>L45N_1</t>
  </si>
  <si>
    <t>H21</t>
  </si>
  <si>
    <t>L41P_GCLK9_1</t>
  </si>
  <si>
    <t>H22</t>
  </si>
  <si>
    <t>L41N_GCLK8_1</t>
  </si>
  <si>
    <t>F21</t>
  </si>
  <si>
    <t>L37P_1</t>
  </si>
  <si>
    <t>F22</t>
  </si>
  <si>
    <t>L37N_1</t>
  </si>
  <si>
    <t>D21</t>
  </si>
  <si>
    <t>L31P_1</t>
  </si>
  <si>
    <t>D22</t>
  </si>
  <si>
    <t>L31N_1</t>
  </si>
  <si>
    <t>B21</t>
  </si>
  <si>
    <t>L19P_1</t>
  </si>
  <si>
    <t>B22</t>
  </si>
  <si>
    <t>L19N_1</t>
  </si>
  <si>
    <t>A21</t>
  </si>
  <si>
    <t>L20N_1</t>
  </si>
  <si>
    <t>J20</t>
  </si>
  <si>
    <t>L43P_GCLK5_1</t>
  </si>
  <si>
    <t>J22</t>
  </si>
  <si>
    <t>L43N_GCLK4_1</t>
  </si>
  <si>
    <t>JTAG_TDO</t>
  </si>
  <si>
    <t>VREF_1</t>
  </si>
  <si>
    <t>G19</t>
  </si>
  <si>
    <t>L33P_1</t>
  </si>
  <si>
    <t>F20</t>
  </si>
  <si>
    <t>L33N_1</t>
  </si>
  <si>
    <t>H20</t>
  </si>
  <si>
    <t>L38P_1</t>
  </si>
  <si>
    <t>J19</t>
  </si>
  <si>
    <t>L38N_1</t>
  </si>
  <si>
    <t>D19</t>
  </si>
  <si>
    <t>L29P_1</t>
  </si>
  <si>
    <t>D20</t>
  </si>
  <si>
    <t>L29N_1</t>
  </si>
  <si>
    <t>F18</t>
  </si>
  <si>
    <t>L30P_1</t>
  </si>
  <si>
    <t>F19</t>
  </si>
  <si>
    <t>L30N_1</t>
  </si>
  <si>
    <t>M16</t>
  </si>
  <si>
    <t>L58P_1</t>
  </si>
  <si>
    <t>L15</t>
  </si>
  <si>
    <t>L58N_1</t>
  </si>
  <si>
    <t>K20</t>
  </si>
  <si>
    <t>L40P_GCLK11_1</t>
  </si>
  <si>
    <t>K19</t>
  </si>
  <si>
    <t>L40N_GCLK10_1</t>
  </si>
  <si>
    <t>U20</t>
  </si>
  <si>
    <t>L51P_1</t>
  </si>
  <si>
    <t>U22</t>
  </si>
  <si>
    <t>L51N_1</t>
  </si>
  <si>
    <t>R20</t>
  </si>
  <si>
    <t>L49P_1</t>
  </si>
  <si>
    <t>R22</t>
  </si>
  <si>
    <t>N20</t>
  </si>
  <si>
    <t>L47P_1</t>
  </si>
  <si>
    <t>N22</t>
  </si>
  <si>
    <t>L47N_1</t>
  </si>
  <si>
    <t>M20</t>
  </si>
  <si>
    <t>L42P_GCLK7_1</t>
  </si>
  <si>
    <t>L19</t>
  </si>
  <si>
    <t>L42N_GCLK6_1</t>
  </si>
  <si>
    <t>K21</t>
  </si>
  <si>
    <t>L44P_1</t>
  </si>
  <si>
    <t>K22</t>
  </si>
  <si>
    <t>L44N_1</t>
  </si>
  <si>
    <t>G20</t>
  </si>
  <si>
    <t>L39P_1</t>
  </si>
  <si>
    <t>G22</t>
  </si>
  <si>
    <t>L39N_1</t>
  </si>
  <si>
    <t>E20</t>
  </si>
  <si>
    <t>L35P_1</t>
  </si>
  <si>
    <t>E22</t>
  </si>
  <si>
    <t>L35N_1</t>
  </si>
  <si>
    <t>C20</t>
  </si>
  <si>
    <t>L32P_1</t>
  </si>
  <si>
    <t>C22</t>
  </si>
  <si>
    <t>L32N_1</t>
  </si>
  <si>
    <t>A20</t>
  </si>
  <si>
    <t>L20P_1</t>
  </si>
  <si>
    <t>Bank 1 VREF</t>
  </si>
  <si>
    <t>AD9783_D00P</t>
  </si>
  <si>
    <t>AD9783_D00N</t>
  </si>
  <si>
    <t>AD9783_D01P</t>
  </si>
  <si>
    <t>AD9783_D01N</t>
  </si>
  <si>
    <t>AD9783_D02P</t>
  </si>
  <si>
    <t>AD9783_D02N</t>
  </si>
  <si>
    <t>AD9783_D03P</t>
  </si>
  <si>
    <t>AD9783_D03N</t>
  </si>
  <si>
    <t>AD9783_D04P</t>
  </si>
  <si>
    <t>AD9783_D04N</t>
  </si>
  <si>
    <t>AD9783_D05P</t>
  </si>
  <si>
    <t>AD9783_D05N</t>
  </si>
  <si>
    <t>AD9783_D06P</t>
  </si>
  <si>
    <t>AD9783_D06N</t>
  </si>
  <si>
    <t>AD9783_D07P</t>
  </si>
  <si>
    <t>AD9783_D07N</t>
  </si>
  <si>
    <t>AD9783_D09P</t>
  </si>
  <si>
    <t>AD9783_D09N</t>
  </si>
  <si>
    <t>AD9783_D08P</t>
  </si>
  <si>
    <t>AD9783_D08N</t>
  </si>
  <si>
    <t>AD9783_D10P</t>
  </si>
  <si>
    <t>AD9783_D10N</t>
  </si>
  <si>
    <t>AD9783_D11P</t>
  </si>
  <si>
    <t>AD9783_D11N</t>
  </si>
  <si>
    <t>AD9783_D12P</t>
  </si>
  <si>
    <t>AD9783_D12N</t>
  </si>
  <si>
    <t>AD9783_D13P</t>
  </si>
  <si>
    <t>AD9783_D13N</t>
  </si>
  <si>
    <t>AD9783_D14P</t>
  </si>
  <si>
    <t>AD9783_D14N</t>
  </si>
  <si>
    <t>AD9783_D15P</t>
  </si>
  <si>
    <t>AD9783_D15N</t>
  </si>
  <si>
    <t>AD9783_DCIP</t>
  </si>
  <si>
    <t>AD9783_DCIN</t>
  </si>
  <si>
    <t>AD9783_DCOP</t>
  </si>
  <si>
    <t>AD9783_DCON</t>
  </si>
  <si>
    <t>AD8251_OUT_A0</t>
  </si>
  <si>
    <t>AD8251_OUT_A1</t>
  </si>
  <si>
    <t>AD8251_OUT_WR0</t>
  </si>
  <si>
    <t>AD8251_OUT_WR1</t>
  </si>
  <si>
    <t>AD8251_IN_A0</t>
  </si>
  <si>
    <t>AD8251_IN_A1</t>
  </si>
  <si>
    <t>AD8251_IN_WR0</t>
  </si>
  <si>
    <t>AD8251_IN_WR1</t>
  </si>
  <si>
    <t>LTC2195_SCS</t>
  </si>
  <si>
    <t>LTC2195_SCK</t>
  </si>
  <si>
    <t>LTC2195_SDI</t>
  </si>
  <si>
    <t>LTC2195_SDO</t>
  </si>
  <si>
    <t>LTC2195_ENC_N</t>
  </si>
  <si>
    <t>LTC2195_ENC_P</t>
  </si>
  <si>
    <t>LTC2195_DCO_N</t>
  </si>
  <si>
    <t>LTC2195_DCO_P</t>
  </si>
  <si>
    <t>LTC2195_D00_N</t>
  </si>
  <si>
    <t>LTC2195_D00_P</t>
  </si>
  <si>
    <t>LTC2195_D01_P</t>
  </si>
  <si>
    <t>LTC2195_D01_N</t>
  </si>
  <si>
    <t>LTC2195_D02_P</t>
  </si>
  <si>
    <t>LTC2195_D02_N</t>
  </si>
  <si>
    <t>LTC2195_D03_P</t>
  </si>
  <si>
    <t>LTC2195_D03_N</t>
  </si>
  <si>
    <t>LTC2195_D10_P</t>
  </si>
  <si>
    <t>L49N_1</t>
  </si>
  <si>
    <t>LTC2195_D10_N</t>
  </si>
  <si>
    <t>LTC2195_D11_P</t>
  </si>
  <si>
    <t>LTC2195_D11_N</t>
  </si>
  <si>
    <t>LTC2195_D12_N</t>
  </si>
  <si>
    <t>LTC2195_D12_P</t>
  </si>
  <si>
    <t>LTC2195_D13_P</t>
  </si>
  <si>
    <t>LTC2195_D13_N</t>
  </si>
  <si>
    <t>LTC2195_FR_N</t>
  </si>
  <si>
    <t>LTC2195_FR_P</t>
  </si>
  <si>
    <t>AD5791_SCS</t>
  </si>
  <si>
    <t>AD5791_SCK</t>
  </si>
  <si>
    <t>AD5791_SDI</t>
  </si>
  <si>
    <t>AD5791_SDO</t>
  </si>
  <si>
    <t>AD5791_LDAC</t>
  </si>
  <si>
    <t>AD5791_CLR</t>
  </si>
  <si>
    <t>AD5791_RST</t>
  </si>
  <si>
    <t>AD9783_RST</t>
  </si>
  <si>
    <t>AD9783_SCS</t>
  </si>
  <si>
    <t>AD9783_SCK</t>
  </si>
  <si>
    <t>AD9783_SDO</t>
  </si>
  <si>
    <t>AD9783_SDI</t>
  </si>
  <si>
    <t>AD9783_CLK_P</t>
  </si>
  <si>
    <t>AD9783_CLK_N</t>
  </si>
  <si>
    <t>Pin number</t>
  </si>
  <si>
    <t>XEM6010</t>
  </si>
  <si>
    <t>Daughterboard</t>
  </si>
  <si>
    <t>Description</t>
  </si>
  <si>
    <t>FPGA</t>
  </si>
  <si>
    <t>Bank</t>
  </si>
  <si>
    <t>BUFIO2 Region</t>
  </si>
  <si>
    <t>TL</t>
  </si>
  <si>
    <t>TR</t>
  </si>
  <si>
    <t>RT</t>
  </si>
  <si>
    <t>RB</t>
  </si>
  <si>
    <t>Notes</t>
  </si>
  <si>
    <t>Each BUFIO2 region has</t>
  </si>
  <si>
    <t>2 BUFPLLs</t>
  </si>
  <si>
    <t>The XC6SLX45 has</t>
  </si>
  <si>
    <t>8 DCMs</t>
  </si>
  <si>
    <t>4 PLLs</t>
  </si>
  <si>
    <t>Each IO tile can connect to</t>
  </si>
  <si>
    <t>2 BUFIO2s in the same BUFIO2 region</t>
  </si>
  <si>
    <t>2 BUFGs</t>
  </si>
  <si>
    <t>16 BUFGs</t>
  </si>
  <si>
    <t>4 BUFIO2s</t>
  </si>
  <si>
    <t>Each bank has</t>
  </si>
  <si>
    <t>2 BUFPLLs in the same bank</t>
  </si>
  <si>
    <t>Each GCLK clock input to a DCM or PLL uses one BUFIO2</t>
  </si>
  <si>
    <t>Uses 1 DCM, 2 BUFIO2s</t>
  </si>
  <si>
    <t>Uses ?</t>
  </si>
  <si>
    <t>Total</t>
  </si>
  <si>
    <t>Delay [ns]</t>
  </si>
  <si>
    <t>Differential</t>
  </si>
  <si>
    <t>Mean</t>
  </si>
  <si>
    <t>LED_G2</t>
  </si>
  <si>
    <t>LED_R2</t>
  </si>
  <si>
    <t>LED_G1</t>
  </si>
  <si>
    <t>LED_R1</t>
  </si>
  <si>
    <t>LED_G0</t>
  </si>
  <si>
    <t>LED_R0</t>
  </si>
  <si>
    <t>DIN0</t>
  </si>
  <si>
    <t>DOUT0</t>
  </si>
  <si>
    <t>DIN1</t>
  </si>
  <si>
    <t>DOUT1</t>
  </si>
  <si>
    <t>DIN2</t>
  </si>
  <si>
    <t>DOUT2</t>
  </si>
  <si>
    <t>AUX00</t>
  </si>
  <si>
    <t>AUX01</t>
  </si>
  <si>
    <t>AUX02</t>
  </si>
  <si>
    <t>AUX03</t>
  </si>
  <si>
    <t>AUX10</t>
  </si>
  <si>
    <t>AUX11</t>
  </si>
  <si>
    <t>AUX12</t>
  </si>
  <si>
    <t>AUX13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</si>
</sst>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tabSelected="1" workbookViewId="0">
      <pane ySplit="2" topLeftCell="A90" activePane="bottomLeft" state="frozen"/>
      <selection pane="bottomLeft" activeCell="H92" sqref="H92"/>
    </sheetView>
  </sheetViews>
  <sheetFormatPr defaultRowHeight="15" x14ac:dyDescent="0.25"/>
  <cols>
    <col min="1" max="3" width="9.140625" style="3"/>
    <col min="5" max="5" width="17.5703125" style="3" customWidth="1"/>
    <col min="6" max="6" width="9.140625" style="3"/>
    <col min="8" max="8" width="17.5703125" style="3" customWidth="1"/>
    <col min="9" max="10" width="9.140625" style="3"/>
    <col min="17" max="16384" width="9.140625" style="3"/>
  </cols>
  <sheetData>
    <row r="1" spans="1:18" x14ac:dyDescent="0.25">
      <c r="A1" s="4" t="s">
        <v>347</v>
      </c>
      <c r="D1" s="4" t="s">
        <v>350</v>
      </c>
      <c r="G1" s="3"/>
      <c r="H1" s="4" t="s">
        <v>348</v>
      </c>
      <c r="I1" s="4"/>
      <c r="J1" s="4" t="s">
        <v>373</v>
      </c>
      <c r="L1" s="7" t="s">
        <v>375</v>
      </c>
      <c r="M1" s="4" t="s">
        <v>376</v>
      </c>
      <c r="Q1" s="4" t="s">
        <v>357</v>
      </c>
    </row>
    <row r="2" spans="1:18" s="4" customFormat="1" x14ac:dyDescent="0.25">
      <c r="A2" s="4" t="s">
        <v>131</v>
      </c>
      <c r="B2" s="4" t="s">
        <v>0</v>
      </c>
      <c r="C2" s="4" t="s">
        <v>132</v>
      </c>
      <c r="D2" s="4" t="s">
        <v>351</v>
      </c>
      <c r="E2" s="4" t="s">
        <v>349</v>
      </c>
      <c r="F2" s="4" t="s">
        <v>346</v>
      </c>
      <c r="G2" s="4" t="s">
        <v>352</v>
      </c>
      <c r="H2" s="4" t="s">
        <v>349</v>
      </c>
      <c r="I2" s="4" t="s">
        <v>132</v>
      </c>
      <c r="J2" s="4" t="s">
        <v>132</v>
      </c>
      <c r="K2" s="4" t="s">
        <v>374</v>
      </c>
      <c r="L2" s="4" t="s">
        <v>132</v>
      </c>
      <c r="M2" s="4" t="s">
        <v>374</v>
      </c>
    </row>
    <row r="3" spans="1:18" x14ac:dyDescent="0.25">
      <c r="A3" s="3">
        <v>2</v>
      </c>
      <c r="B3" s="1">
        <v>16</v>
      </c>
      <c r="C3" s="1">
        <v>38.591000000000001</v>
      </c>
      <c r="D3" s="3">
        <v>1</v>
      </c>
      <c r="E3" s="2" t="s">
        <v>72</v>
      </c>
      <c r="F3" s="2" t="s">
        <v>71</v>
      </c>
      <c r="G3" s="3" t="s">
        <v>356</v>
      </c>
      <c r="H3" s="3" t="s">
        <v>332</v>
      </c>
      <c r="Q3" s="3" t="s">
        <v>358</v>
      </c>
    </row>
    <row r="4" spans="1:18" x14ac:dyDescent="0.25">
      <c r="A4" s="3">
        <v>2</v>
      </c>
      <c r="B4" s="1">
        <v>18</v>
      </c>
      <c r="C4" s="1">
        <v>40.628</v>
      </c>
      <c r="D4" s="3">
        <v>1</v>
      </c>
      <c r="E4" s="2" t="s">
        <v>74</v>
      </c>
      <c r="F4" s="2" t="s">
        <v>73</v>
      </c>
      <c r="G4" s="3" t="s">
        <v>356</v>
      </c>
      <c r="H4" s="3" t="s">
        <v>333</v>
      </c>
      <c r="R4" s="3" t="s">
        <v>367</v>
      </c>
    </row>
    <row r="5" spans="1:18" x14ac:dyDescent="0.25">
      <c r="A5" s="3">
        <v>2</v>
      </c>
      <c r="B5" s="1">
        <v>20</v>
      </c>
      <c r="C5" s="1">
        <v>39.601999999999997</v>
      </c>
      <c r="D5" s="3">
        <v>1</v>
      </c>
      <c r="E5" s="2" t="s">
        <v>76</v>
      </c>
      <c r="F5" s="2" t="s">
        <v>75</v>
      </c>
      <c r="G5" s="3" t="s">
        <v>356</v>
      </c>
      <c r="H5" s="3" t="s">
        <v>334</v>
      </c>
    </row>
    <row r="6" spans="1:18" x14ac:dyDescent="0.25">
      <c r="A6" s="3">
        <v>2</v>
      </c>
      <c r="B6" s="1">
        <v>22</v>
      </c>
      <c r="C6" s="1">
        <v>33.851999999999997</v>
      </c>
      <c r="D6" s="3">
        <v>1</v>
      </c>
      <c r="E6" s="2" t="s">
        <v>78</v>
      </c>
      <c r="F6" s="2" t="s">
        <v>77</v>
      </c>
      <c r="G6" s="3" t="s">
        <v>356</v>
      </c>
      <c r="H6" s="3" t="s">
        <v>335</v>
      </c>
      <c r="Q6" s="3" t="s">
        <v>368</v>
      </c>
    </row>
    <row r="7" spans="1:18" x14ac:dyDescent="0.25">
      <c r="A7" s="3">
        <v>2</v>
      </c>
      <c r="B7" s="1">
        <v>28</v>
      </c>
      <c r="C7" s="1">
        <v>36.710999999999999</v>
      </c>
      <c r="D7" s="3">
        <v>1</v>
      </c>
      <c r="E7" s="2" t="s">
        <v>84</v>
      </c>
      <c r="F7" s="2" t="s">
        <v>83</v>
      </c>
      <c r="G7" s="3" t="s">
        <v>356</v>
      </c>
      <c r="H7" s="3" t="s">
        <v>336</v>
      </c>
      <c r="R7" s="3" t="s">
        <v>359</v>
      </c>
    </row>
    <row r="8" spans="1:18" x14ac:dyDescent="0.25">
      <c r="A8" s="3">
        <v>2</v>
      </c>
      <c r="B8" s="1">
        <v>26</v>
      </c>
      <c r="C8" s="1">
        <v>34.914000000000001</v>
      </c>
      <c r="D8" s="3">
        <v>1</v>
      </c>
      <c r="E8" s="2" t="s">
        <v>82</v>
      </c>
      <c r="F8" s="2" t="s">
        <v>81</v>
      </c>
      <c r="G8" s="3" t="s">
        <v>356</v>
      </c>
      <c r="H8" s="3" t="s">
        <v>337</v>
      </c>
    </row>
    <row r="9" spans="1:18" x14ac:dyDescent="0.25">
      <c r="A9" s="3">
        <v>2</v>
      </c>
      <c r="B9" s="1">
        <v>24</v>
      </c>
      <c r="C9" s="1">
        <v>34.813000000000002</v>
      </c>
      <c r="D9" s="3">
        <v>1</v>
      </c>
      <c r="E9" s="2" t="s">
        <v>80</v>
      </c>
      <c r="F9" s="2" t="s">
        <v>79</v>
      </c>
      <c r="G9" s="3" t="s">
        <v>356</v>
      </c>
      <c r="H9" s="3" t="s">
        <v>338</v>
      </c>
      <c r="Q9" s="3" t="s">
        <v>360</v>
      </c>
    </row>
    <row r="10" spans="1:18" x14ac:dyDescent="0.25">
      <c r="R10" s="3" t="s">
        <v>361</v>
      </c>
    </row>
    <row r="11" spans="1:18" x14ac:dyDescent="0.25">
      <c r="A11" s="3">
        <v>1</v>
      </c>
      <c r="B11" s="1">
        <v>17</v>
      </c>
      <c r="C11" s="1">
        <v>35.889000000000003</v>
      </c>
      <c r="D11" s="3">
        <v>1</v>
      </c>
      <c r="E11" s="2" t="s">
        <v>141</v>
      </c>
      <c r="F11" s="2" t="s">
        <v>140</v>
      </c>
      <c r="G11" s="3" t="s">
        <v>355</v>
      </c>
      <c r="H11" s="3" t="s">
        <v>301</v>
      </c>
      <c r="R11" s="3" t="s">
        <v>362</v>
      </c>
    </row>
    <row r="12" spans="1:18" x14ac:dyDescent="0.25">
      <c r="A12" s="3">
        <v>1</v>
      </c>
      <c r="B12" s="1">
        <v>15</v>
      </c>
      <c r="C12" s="1">
        <v>36.709000000000003</v>
      </c>
      <c r="D12" s="3">
        <v>1</v>
      </c>
      <c r="E12" s="2" t="s">
        <v>139</v>
      </c>
      <c r="F12" s="2" t="s">
        <v>138</v>
      </c>
      <c r="G12" s="3" t="s">
        <v>355</v>
      </c>
      <c r="H12" s="3" t="s">
        <v>302</v>
      </c>
      <c r="R12" s="3" t="s">
        <v>366</v>
      </c>
    </row>
    <row r="13" spans="1:18" x14ac:dyDescent="0.25">
      <c r="A13" s="3">
        <v>1</v>
      </c>
      <c r="B13" s="1">
        <v>19</v>
      </c>
      <c r="C13" s="1">
        <v>39.405000000000001</v>
      </c>
      <c r="D13" s="3">
        <v>1</v>
      </c>
      <c r="E13" s="2" t="s">
        <v>143</v>
      </c>
      <c r="F13" s="2" t="s">
        <v>142</v>
      </c>
      <c r="G13" s="3" t="s">
        <v>355</v>
      </c>
      <c r="H13" s="3" t="s">
        <v>303</v>
      </c>
    </row>
    <row r="14" spans="1:18" x14ac:dyDescent="0.25">
      <c r="A14" s="3">
        <v>1</v>
      </c>
      <c r="B14" s="1">
        <v>21</v>
      </c>
      <c r="C14" s="1">
        <v>36.649000000000001</v>
      </c>
      <c r="D14" s="3">
        <v>1</v>
      </c>
      <c r="E14" s="2" t="s">
        <v>145</v>
      </c>
      <c r="F14" s="2" t="s">
        <v>144</v>
      </c>
      <c r="G14" s="3" t="s">
        <v>355</v>
      </c>
      <c r="H14" s="3" t="s">
        <v>304</v>
      </c>
      <c r="Q14" s="3" t="s">
        <v>363</v>
      </c>
    </row>
    <row r="15" spans="1:18" x14ac:dyDescent="0.25">
      <c r="B15" s="1"/>
      <c r="C15" s="1"/>
      <c r="D15" s="3"/>
      <c r="E15" s="2"/>
      <c r="F15" s="2"/>
      <c r="G15" s="3"/>
      <c r="R15" s="3" t="s">
        <v>364</v>
      </c>
    </row>
    <row r="16" spans="1:18" x14ac:dyDescent="0.25">
      <c r="A16" s="3">
        <v>1</v>
      </c>
      <c r="B16" s="1">
        <v>47</v>
      </c>
      <c r="C16" s="1">
        <v>22.213000000000001</v>
      </c>
      <c r="D16" s="3">
        <v>1</v>
      </c>
      <c r="E16" s="2" t="s">
        <v>170</v>
      </c>
      <c r="F16" s="2" t="s">
        <v>169</v>
      </c>
      <c r="G16" s="3" t="s">
        <v>356</v>
      </c>
      <c r="H16" s="3" t="s">
        <v>297</v>
      </c>
      <c r="R16" s="3" t="s">
        <v>369</v>
      </c>
    </row>
    <row r="17" spans="1:18" x14ac:dyDescent="0.25">
      <c r="A17" s="3">
        <v>1</v>
      </c>
      <c r="B17" s="1">
        <v>37</v>
      </c>
      <c r="C17" s="1">
        <v>16.564</v>
      </c>
      <c r="D17" s="3">
        <v>1</v>
      </c>
      <c r="E17" s="2" t="s">
        <v>160</v>
      </c>
      <c r="F17" s="2" t="s">
        <v>159</v>
      </c>
      <c r="G17" s="3" t="s">
        <v>356</v>
      </c>
      <c r="H17" s="3" t="s">
        <v>298</v>
      </c>
      <c r="R17" s="3" t="s">
        <v>365</v>
      </c>
    </row>
    <row r="18" spans="1:18" x14ac:dyDescent="0.25">
      <c r="A18" s="3">
        <v>1</v>
      </c>
      <c r="B18" s="1">
        <v>49</v>
      </c>
      <c r="C18" s="1">
        <v>25.99</v>
      </c>
      <c r="D18" s="3">
        <v>1</v>
      </c>
      <c r="E18" s="2" t="s">
        <v>172</v>
      </c>
      <c r="F18" s="2" t="s">
        <v>171</v>
      </c>
      <c r="G18" s="3" t="s">
        <v>356</v>
      </c>
      <c r="H18" s="3" t="s">
        <v>299</v>
      </c>
    </row>
    <row r="19" spans="1:18" x14ac:dyDescent="0.25">
      <c r="A19" s="3">
        <v>1</v>
      </c>
      <c r="B19" s="1">
        <v>33</v>
      </c>
      <c r="C19" s="1">
        <v>29.917000000000002</v>
      </c>
      <c r="D19" s="3">
        <v>1</v>
      </c>
      <c r="E19" s="2" t="s">
        <v>157</v>
      </c>
      <c r="F19" s="2" t="s">
        <v>156</v>
      </c>
      <c r="G19" s="3" t="s">
        <v>355</v>
      </c>
      <c r="H19" s="3" t="s">
        <v>300</v>
      </c>
      <c r="Q19" s="3" t="s">
        <v>370</v>
      </c>
    </row>
    <row r="20" spans="1:18" x14ac:dyDescent="0.25">
      <c r="B20" s="1"/>
      <c r="C20" s="5"/>
      <c r="D20" s="3"/>
      <c r="E20" s="2"/>
      <c r="F20" s="2"/>
      <c r="G20" s="3"/>
    </row>
    <row r="21" spans="1:18" x14ac:dyDescent="0.25">
      <c r="A21" s="3">
        <v>1</v>
      </c>
      <c r="B21" s="1">
        <v>31</v>
      </c>
      <c r="C21" s="1">
        <v>28.716000000000001</v>
      </c>
      <c r="D21" s="3">
        <v>1</v>
      </c>
      <c r="E21" s="2" t="s">
        <v>155</v>
      </c>
      <c r="F21" s="2" t="s">
        <v>154</v>
      </c>
      <c r="G21" s="3" t="s">
        <v>355</v>
      </c>
      <c r="H21" s="3" t="s">
        <v>339</v>
      </c>
    </row>
    <row r="22" spans="1:18" x14ac:dyDescent="0.25">
      <c r="A22" s="3">
        <v>1</v>
      </c>
      <c r="B22" s="1">
        <v>29</v>
      </c>
      <c r="C22" s="1">
        <v>32.463000000000001</v>
      </c>
      <c r="D22" s="3">
        <v>1</v>
      </c>
      <c r="E22" s="2" t="s">
        <v>153</v>
      </c>
      <c r="F22" s="2" t="s">
        <v>152</v>
      </c>
      <c r="G22" s="3" t="s">
        <v>355</v>
      </c>
      <c r="H22" s="3" t="s">
        <v>340</v>
      </c>
    </row>
    <row r="23" spans="1:18" x14ac:dyDescent="0.25">
      <c r="A23" s="3">
        <v>1</v>
      </c>
      <c r="B23" s="1">
        <v>27</v>
      </c>
      <c r="C23" s="1">
        <v>34.164000000000001</v>
      </c>
      <c r="D23" s="3">
        <v>1</v>
      </c>
      <c r="E23" s="2" t="s">
        <v>151</v>
      </c>
      <c r="F23" s="2" t="s">
        <v>150</v>
      </c>
      <c r="G23" s="3" t="s">
        <v>355</v>
      </c>
      <c r="H23" s="3" t="s">
        <v>341</v>
      </c>
    </row>
    <row r="24" spans="1:18" x14ac:dyDescent="0.25">
      <c r="A24" s="3">
        <v>1</v>
      </c>
      <c r="B24" s="1">
        <v>23</v>
      </c>
      <c r="C24" s="5">
        <v>36915</v>
      </c>
      <c r="D24" s="3">
        <v>1</v>
      </c>
      <c r="E24" s="2" t="s">
        <v>147</v>
      </c>
      <c r="F24" s="2" t="s">
        <v>146</v>
      </c>
      <c r="G24" s="3" t="s">
        <v>355</v>
      </c>
      <c r="H24" s="3" t="s">
        <v>342</v>
      </c>
    </row>
    <row r="25" spans="1:18" x14ac:dyDescent="0.25">
      <c r="A25" s="3">
        <v>1</v>
      </c>
      <c r="B25" s="1">
        <v>25</v>
      </c>
      <c r="C25" s="1">
        <v>37.536999999999999</v>
      </c>
      <c r="D25" s="3">
        <v>1</v>
      </c>
      <c r="E25" s="2" t="s">
        <v>149</v>
      </c>
      <c r="F25" s="2" t="s">
        <v>148</v>
      </c>
      <c r="G25" s="3" t="s">
        <v>355</v>
      </c>
      <c r="H25" s="3" t="s">
        <v>343</v>
      </c>
    </row>
    <row r="26" spans="1:18" x14ac:dyDescent="0.25">
      <c r="A26" s="3">
        <v>2</v>
      </c>
      <c r="B26" s="1">
        <v>23</v>
      </c>
      <c r="C26" s="1">
        <v>27.507000000000001</v>
      </c>
      <c r="D26" s="3">
        <v>0</v>
      </c>
      <c r="E26" s="2" t="s">
        <v>12</v>
      </c>
      <c r="F26" s="2" t="s">
        <v>11</v>
      </c>
      <c r="G26" s="3" t="s">
        <v>353</v>
      </c>
      <c r="H26" s="3" t="s">
        <v>344</v>
      </c>
    </row>
    <row r="27" spans="1:18" x14ac:dyDescent="0.25">
      <c r="A27" s="3">
        <v>2</v>
      </c>
      <c r="B27" s="1">
        <v>25</v>
      </c>
      <c r="C27" s="1">
        <v>27.626000000000001</v>
      </c>
      <c r="D27" s="3">
        <v>0</v>
      </c>
      <c r="E27" s="2" t="s">
        <v>14</v>
      </c>
      <c r="F27" s="2" t="s">
        <v>13</v>
      </c>
      <c r="G27" s="3" t="s">
        <v>353</v>
      </c>
      <c r="H27" s="3" t="s">
        <v>345</v>
      </c>
    </row>
    <row r="28" spans="1:18" x14ac:dyDescent="0.25">
      <c r="A28" s="3">
        <v>2</v>
      </c>
      <c r="B28" s="1">
        <v>50</v>
      </c>
      <c r="C28" s="1">
        <v>12.837999999999999</v>
      </c>
      <c r="D28" s="3">
        <v>0</v>
      </c>
      <c r="E28" s="2" t="s">
        <v>105</v>
      </c>
      <c r="F28" s="2" t="s">
        <v>104</v>
      </c>
      <c r="G28" s="3" t="s">
        <v>353</v>
      </c>
      <c r="H28" s="3" t="s">
        <v>293</v>
      </c>
      <c r="I28" s="3">
        <v>14.7</v>
      </c>
      <c r="J28" s="3">
        <f t="shared" ref="J28:J63" si="0">C28+I28</f>
        <v>27.537999999999997</v>
      </c>
      <c r="K28">
        <f t="shared" ref="K28:K63" si="1">J28*4.5/300</f>
        <v>0.41306999999999999</v>
      </c>
      <c r="L28">
        <f>ABS(J28-J29)</f>
        <v>0.3819999999999979</v>
      </c>
      <c r="M28">
        <f>0.5*(K28+K29)</f>
        <v>0.41020499999999999</v>
      </c>
      <c r="N28">
        <f t="shared" ref="N28:N46" si="2">ROUND((0.75-M28)/0.05,0)</f>
        <v>7</v>
      </c>
    </row>
    <row r="29" spans="1:18" x14ac:dyDescent="0.25">
      <c r="A29" s="3">
        <v>2</v>
      </c>
      <c r="B29" s="1">
        <v>52</v>
      </c>
      <c r="C29" s="1">
        <v>12.356</v>
      </c>
      <c r="D29" s="3">
        <v>0</v>
      </c>
      <c r="E29" s="2" t="s">
        <v>107</v>
      </c>
      <c r="F29" s="2" t="s">
        <v>106</v>
      </c>
      <c r="G29" s="3" t="s">
        <v>353</v>
      </c>
      <c r="H29" s="3" t="s">
        <v>294</v>
      </c>
      <c r="I29" s="3">
        <v>14.8</v>
      </c>
      <c r="J29" s="3">
        <f t="shared" si="0"/>
        <v>27.155999999999999</v>
      </c>
      <c r="K29">
        <f t="shared" si="1"/>
        <v>0.40733999999999998</v>
      </c>
    </row>
    <row r="30" spans="1:18" x14ac:dyDescent="0.25">
      <c r="A30" s="3">
        <v>2</v>
      </c>
      <c r="B30" s="1">
        <v>46</v>
      </c>
      <c r="C30" s="1">
        <v>33.337000000000003</v>
      </c>
      <c r="D30" s="3">
        <v>0</v>
      </c>
      <c r="E30" s="2" t="s">
        <v>101</v>
      </c>
      <c r="F30" s="2" t="s">
        <v>100</v>
      </c>
      <c r="G30" s="3" t="s">
        <v>354</v>
      </c>
      <c r="H30" s="3" t="s">
        <v>295</v>
      </c>
      <c r="I30" s="3">
        <v>16.100000000000001</v>
      </c>
      <c r="J30" s="3">
        <f t="shared" si="0"/>
        <v>49.437000000000005</v>
      </c>
      <c r="K30">
        <f t="shared" si="1"/>
        <v>0.74155500000000008</v>
      </c>
      <c r="L30">
        <f>ABS(J30-J31)</f>
        <v>1.6780000000000044</v>
      </c>
      <c r="M30">
        <f>0.5*(K30+K31)</f>
        <v>0.72897000000000012</v>
      </c>
    </row>
    <row r="31" spans="1:18" x14ac:dyDescent="0.25">
      <c r="A31" s="3">
        <v>2</v>
      </c>
      <c r="B31" s="1">
        <v>48</v>
      </c>
      <c r="C31" s="1">
        <v>32.259</v>
      </c>
      <c r="D31" s="3">
        <v>0</v>
      </c>
      <c r="E31" s="2" t="s">
        <v>103</v>
      </c>
      <c r="F31" s="2" t="s">
        <v>102</v>
      </c>
      <c r="G31" s="3" t="s">
        <v>354</v>
      </c>
      <c r="H31" s="3" t="s">
        <v>296</v>
      </c>
      <c r="I31" s="3">
        <v>15.5</v>
      </c>
      <c r="J31" s="3">
        <f t="shared" si="0"/>
        <v>47.759</v>
      </c>
      <c r="K31">
        <f t="shared" si="1"/>
        <v>0.71638500000000005</v>
      </c>
    </row>
    <row r="32" spans="1:18" x14ac:dyDescent="0.25">
      <c r="A32" s="3">
        <v>2</v>
      </c>
      <c r="B32" s="1">
        <v>71</v>
      </c>
      <c r="C32" s="1">
        <v>27.66</v>
      </c>
      <c r="D32" s="3">
        <v>0</v>
      </c>
      <c r="E32" s="2" t="s">
        <v>57</v>
      </c>
      <c r="F32" s="2" t="s">
        <v>56</v>
      </c>
      <c r="G32" s="3" t="s">
        <v>354</v>
      </c>
      <c r="H32" s="3" t="s">
        <v>261</v>
      </c>
      <c r="I32" s="3">
        <v>13.6</v>
      </c>
      <c r="J32" s="3">
        <f t="shared" si="0"/>
        <v>41.26</v>
      </c>
      <c r="K32">
        <f t="shared" si="1"/>
        <v>0.61890000000000001</v>
      </c>
      <c r="L32">
        <f>ABS(J32-J48)</f>
        <v>1.7860000000000014</v>
      </c>
      <c r="M32">
        <f>0.5*(K32+K48)</f>
        <v>0.60550499999999996</v>
      </c>
      <c r="N32">
        <f t="shared" si="2"/>
        <v>3</v>
      </c>
    </row>
    <row r="33" spans="1:14" x14ac:dyDescent="0.25">
      <c r="A33" s="3">
        <v>2</v>
      </c>
      <c r="B33" s="1">
        <v>72</v>
      </c>
      <c r="C33" s="1">
        <v>24.506</v>
      </c>
      <c r="D33" s="3">
        <v>0</v>
      </c>
      <c r="E33" s="2" t="s">
        <v>125</v>
      </c>
      <c r="F33" s="2" t="s">
        <v>124</v>
      </c>
      <c r="G33" s="3" t="s">
        <v>354</v>
      </c>
      <c r="H33" s="3" t="s">
        <v>263</v>
      </c>
      <c r="I33" s="3">
        <v>20.100000000000001</v>
      </c>
      <c r="J33" s="3">
        <f t="shared" si="0"/>
        <v>44.606000000000002</v>
      </c>
      <c r="K33">
        <f t="shared" si="1"/>
        <v>0.66908999999999996</v>
      </c>
      <c r="L33">
        <f t="shared" ref="L33:L47" si="3">ABS(J33-J49)</f>
        <v>0.73499999999999943</v>
      </c>
      <c r="M33">
        <f t="shared" ref="M33:M47" si="4">0.5*(K33+K49)</f>
        <v>0.66357749999999993</v>
      </c>
      <c r="N33">
        <f t="shared" si="2"/>
        <v>2</v>
      </c>
    </row>
    <row r="34" spans="1:14" x14ac:dyDescent="0.25">
      <c r="A34" s="3">
        <v>2</v>
      </c>
      <c r="B34" s="1">
        <v>67</v>
      </c>
      <c r="C34" s="1">
        <v>25.361999999999998</v>
      </c>
      <c r="D34" s="3">
        <v>0</v>
      </c>
      <c r="E34" s="2" t="s">
        <v>53</v>
      </c>
      <c r="F34" s="2" t="s">
        <v>52</v>
      </c>
      <c r="G34" s="3" t="s">
        <v>354</v>
      </c>
      <c r="H34" s="3" t="s">
        <v>265</v>
      </c>
      <c r="I34" s="3">
        <v>11.2</v>
      </c>
      <c r="J34" s="3">
        <f t="shared" si="0"/>
        <v>36.561999999999998</v>
      </c>
      <c r="K34">
        <f t="shared" si="1"/>
        <v>0.54842999999999997</v>
      </c>
      <c r="L34">
        <f t="shared" si="3"/>
        <v>1.6689999999999969</v>
      </c>
      <c r="M34">
        <f t="shared" si="4"/>
        <v>0.53591250000000001</v>
      </c>
      <c r="N34">
        <f t="shared" si="2"/>
        <v>4</v>
      </c>
    </row>
    <row r="35" spans="1:14" x14ac:dyDescent="0.25">
      <c r="A35" s="3">
        <v>2</v>
      </c>
      <c r="B35" s="1">
        <v>68</v>
      </c>
      <c r="C35" s="1">
        <v>21.102</v>
      </c>
      <c r="D35" s="3">
        <v>0</v>
      </c>
      <c r="E35" s="2" t="s">
        <v>121</v>
      </c>
      <c r="F35" s="2" t="s">
        <v>120</v>
      </c>
      <c r="G35" s="3" t="s">
        <v>354</v>
      </c>
      <c r="H35" s="3" t="s">
        <v>267</v>
      </c>
      <c r="I35" s="3">
        <v>18.100000000000001</v>
      </c>
      <c r="J35" s="3">
        <f t="shared" si="0"/>
        <v>39.201999999999998</v>
      </c>
      <c r="K35">
        <f t="shared" si="1"/>
        <v>0.58802999999999994</v>
      </c>
      <c r="L35">
        <f t="shared" si="3"/>
        <v>0.23799999999999955</v>
      </c>
      <c r="M35">
        <f t="shared" si="4"/>
        <v>0.58624499999999991</v>
      </c>
      <c r="N35">
        <f t="shared" si="2"/>
        <v>3</v>
      </c>
    </row>
    <row r="36" spans="1:14" x14ac:dyDescent="0.25">
      <c r="A36" s="3">
        <v>2</v>
      </c>
      <c r="B36" s="1">
        <v>63</v>
      </c>
      <c r="C36" s="1">
        <v>25.099</v>
      </c>
      <c r="D36" s="3">
        <v>0</v>
      </c>
      <c r="E36" s="2" t="s">
        <v>49</v>
      </c>
      <c r="F36" s="2" t="s">
        <v>48</v>
      </c>
      <c r="G36" s="3" t="s">
        <v>354</v>
      </c>
      <c r="H36" s="3" t="s">
        <v>269</v>
      </c>
      <c r="I36" s="3">
        <v>7.3</v>
      </c>
      <c r="J36" s="3">
        <f t="shared" si="0"/>
        <v>32.399000000000001</v>
      </c>
      <c r="K36">
        <f t="shared" si="1"/>
        <v>0.485985</v>
      </c>
      <c r="L36">
        <f t="shared" si="3"/>
        <v>1.9930000000000021</v>
      </c>
      <c r="M36">
        <f t="shared" si="4"/>
        <v>0.4710375</v>
      </c>
      <c r="N36">
        <f t="shared" si="2"/>
        <v>6</v>
      </c>
    </row>
    <row r="37" spans="1:14" x14ac:dyDescent="0.25">
      <c r="A37" s="3">
        <v>2</v>
      </c>
      <c r="B37" s="1">
        <v>60</v>
      </c>
      <c r="C37" s="1">
        <v>17.925999999999998</v>
      </c>
      <c r="D37" s="3">
        <v>0</v>
      </c>
      <c r="E37" s="2" t="s">
        <v>113</v>
      </c>
      <c r="F37" s="2" t="s">
        <v>112</v>
      </c>
      <c r="G37" s="3" t="s">
        <v>353</v>
      </c>
      <c r="H37" s="3" t="s">
        <v>271</v>
      </c>
      <c r="I37" s="3">
        <v>14.5</v>
      </c>
      <c r="J37" s="3">
        <f t="shared" si="0"/>
        <v>32.426000000000002</v>
      </c>
      <c r="K37">
        <f t="shared" si="1"/>
        <v>0.48638999999999999</v>
      </c>
      <c r="L37">
        <f t="shared" si="3"/>
        <v>3.2980000000000018</v>
      </c>
      <c r="M37">
        <f t="shared" si="4"/>
        <v>0.46165499999999998</v>
      </c>
      <c r="N37">
        <f t="shared" si="2"/>
        <v>6</v>
      </c>
    </row>
    <row r="38" spans="1:14" x14ac:dyDescent="0.25">
      <c r="A38" s="3">
        <v>2</v>
      </c>
      <c r="B38" s="1">
        <v>54</v>
      </c>
      <c r="C38" s="1">
        <v>17.274999999999999</v>
      </c>
      <c r="D38" s="3">
        <v>0</v>
      </c>
      <c r="E38" s="2" t="s">
        <v>109</v>
      </c>
      <c r="F38" s="2" t="s">
        <v>108</v>
      </c>
      <c r="G38" s="3" t="s">
        <v>353</v>
      </c>
      <c r="H38" s="3" t="s">
        <v>273</v>
      </c>
      <c r="I38" s="3">
        <v>15.3</v>
      </c>
      <c r="J38" s="3">
        <f t="shared" si="0"/>
        <v>32.575000000000003</v>
      </c>
      <c r="K38">
        <f t="shared" si="1"/>
        <v>0.48862500000000003</v>
      </c>
      <c r="L38">
        <f t="shared" si="3"/>
        <v>5.0340000000000025</v>
      </c>
      <c r="M38">
        <f t="shared" si="4"/>
        <v>0.45086999999999999</v>
      </c>
      <c r="N38">
        <f t="shared" si="2"/>
        <v>6</v>
      </c>
    </row>
    <row r="39" spans="1:14" x14ac:dyDescent="0.25">
      <c r="A39" s="3">
        <v>2</v>
      </c>
      <c r="B39" s="1">
        <v>53</v>
      </c>
      <c r="C39" s="1">
        <v>18.614999999999998</v>
      </c>
      <c r="D39" s="3">
        <v>0</v>
      </c>
      <c r="E39" s="2" t="s">
        <v>41</v>
      </c>
      <c r="F39" s="2" t="s">
        <v>40</v>
      </c>
      <c r="G39" s="3" t="s">
        <v>353</v>
      </c>
      <c r="H39" s="3" t="s">
        <v>275</v>
      </c>
      <c r="I39" s="3">
        <v>5.0999999999999996</v>
      </c>
      <c r="J39" s="3">
        <f t="shared" si="0"/>
        <v>23.714999999999996</v>
      </c>
      <c r="K39">
        <f t="shared" si="1"/>
        <v>0.35572499999999996</v>
      </c>
      <c r="L39">
        <f t="shared" si="3"/>
        <v>0.97699999999999676</v>
      </c>
      <c r="M39">
        <f t="shared" si="4"/>
        <v>0.34839749999999997</v>
      </c>
      <c r="N39">
        <f t="shared" si="2"/>
        <v>8</v>
      </c>
    </row>
    <row r="40" spans="1:14" x14ac:dyDescent="0.25">
      <c r="A40" s="3">
        <v>2</v>
      </c>
      <c r="B40" s="1">
        <v>49</v>
      </c>
      <c r="C40" s="1">
        <v>13.928000000000001</v>
      </c>
      <c r="D40" s="3">
        <v>0</v>
      </c>
      <c r="E40" s="2" t="s">
        <v>37</v>
      </c>
      <c r="F40" s="2" t="s">
        <v>36</v>
      </c>
      <c r="G40" s="3" t="s">
        <v>353</v>
      </c>
      <c r="H40" s="3" t="s">
        <v>279</v>
      </c>
      <c r="I40" s="3">
        <v>6.2</v>
      </c>
      <c r="J40" s="3">
        <f t="shared" si="0"/>
        <v>20.128</v>
      </c>
      <c r="K40">
        <f t="shared" si="1"/>
        <v>0.30191999999999997</v>
      </c>
      <c r="L40">
        <f t="shared" si="3"/>
        <v>0.80999999999999872</v>
      </c>
      <c r="M40">
        <f t="shared" si="4"/>
        <v>0.29584500000000002</v>
      </c>
      <c r="N40">
        <f t="shared" si="2"/>
        <v>9</v>
      </c>
    </row>
    <row r="41" spans="1:14" x14ac:dyDescent="0.25">
      <c r="A41" s="3">
        <v>2</v>
      </c>
      <c r="B41" s="1">
        <v>42</v>
      </c>
      <c r="C41" s="1">
        <v>26.539000000000001</v>
      </c>
      <c r="D41" s="3">
        <v>0</v>
      </c>
      <c r="E41" s="2" t="s">
        <v>97</v>
      </c>
      <c r="F41" s="2" t="s">
        <v>96</v>
      </c>
      <c r="G41" s="3" t="s">
        <v>354</v>
      </c>
      <c r="H41" s="3" t="s">
        <v>277</v>
      </c>
      <c r="I41" s="3">
        <v>14.5</v>
      </c>
      <c r="J41" s="3">
        <f t="shared" si="0"/>
        <v>41.039000000000001</v>
      </c>
      <c r="K41">
        <f t="shared" si="1"/>
        <v>0.61558500000000005</v>
      </c>
      <c r="L41">
        <f t="shared" si="3"/>
        <v>1.3669999999999973</v>
      </c>
      <c r="M41">
        <f t="shared" si="4"/>
        <v>0.62583750000000005</v>
      </c>
      <c r="N41">
        <f t="shared" si="2"/>
        <v>2</v>
      </c>
    </row>
    <row r="42" spans="1:14" x14ac:dyDescent="0.25">
      <c r="A42" s="3">
        <v>2</v>
      </c>
      <c r="B42" s="1">
        <v>38</v>
      </c>
      <c r="C42" s="1">
        <v>26.222000000000001</v>
      </c>
      <c r="D42" s="3">
        <v>0</v>
      </c>
      <c r="E42" s="2" t="s">
        <v>93</v>
      </c>
      <c r="F42" s="2" t="s">
        <v>92</v>
      </c>
      <c r="G42" s="3" t="s">
        <v>353</v>
      </c>
      <c r="H42" s="3" t="s">
        <v>281</v>
      </c>
      <c r="I42" s="3">
        <v>15.5</v>
      </c>
      <c r="J42" s="3">
        <f t="shared" si="0"/>
        <v>41.722000000000001</v>
      </c>
      <c r="K42">
        <f t="shared" si="1"/>
        <v>0.62583</v>
      </c>
      <c r="L42">
        <f t="shared" si="3"/>
        <v>1.9990000000000023</v>
      </c>
      <c r="M42">
        <f t="shared" si="4"/>
        <v>0.61083749999999992</v>
      </c>
      <c r="N42">
        <f t="shared" si="2"/>
        <v>3</v>
      </c>
    </row>
    <row r="43" spans="1:14" x14ac:dyDescent="0.25">
      <c r="A43" s="3">
        <v>2</v>
      </c>
      <c r="B43" s="1">
        <v>45</v>
      </c>
      <c r="C43" s="1">
        <v>18.184999999999999</v>
      </c>
      <c r="D43" s="3">
        <v>0</v>
      </c>
      <c r="E43" s="2" t="s">
        <v>33</v>
      </c>
      <c r="F43" s="2" t="s">
        <v>32</v>
      </c>
      <c r="G43" s="3" t="s">
        <v>353</v>
      </c>
      <c r="H43" s="3" t="s">
        <v>283</v>
      </c>
      <c r="I43" s="3">
        <v>9.8000000000000007</v>
      </c>
      <c r="J43" s="3">
        <f t="shared" si="0"/>
        <v>27.984999999999999</v>
      </c>
      <c r="K43">
        <f t="shared" si="1"/>
        <v>0.41977500000000001</v>
      </c>
      <c r="L43">
        <f t="shared" si="3"/>
        <v>1.2029999999999994</v>
      </c>
      <c r="M43">
        <f t="shared" si="4"/>
        <v>0.41075250000000002</v>
      </c>
      <c r="N43">
        <f t="shared" si="2"/>
        <v>7</v>
      </c>
    </row>
    <row r="44" spans="1:14" x14ac:dyDescent="0.25">
      <c r="A44" s="3">
        <v>2</v>
      </c>
      <c r="B44" s="1">
        <v>32</v>
      </c>
      <c r="C44" s="1">
        <v>30.242000000000001</v>
      </c>
      <c r="D44" s="3">
        <v>0</v>
      </c>
      <c r="E44" s="2" t="s">
        <v>88</v>
      </c>
      <c r="F44" s="2" t="s">
        <v>87</v>
      </c>
      <c r="G44" s="3" t="s">
        <v>353</v>
      </c>
      <c r="H44" s="3" t="s">
        <v>285</v>
      </c>
      <c r="I44" s="3">
        <v>17.600000000000001</v>
      </c>
      <c r="J44" s="3">
        <f t="shared" si="0"/>
        <v>47.841999999999999</v>
      </c>
      <c r="K44">
        <f t="shared" si="1"/>
        <v>0.71762999999999999</v>
      </c>
      <c r="L44">
        <f t="shared" si="3"/>
        <v>3.6709999999999994</v>
      </c>
      <c r="M44">
        <f t="shared" si="4"/>
        <v>0.69009750000000003</v>
      </c>
      <c r="N44">
        <f t="shared" si="2"/>
        <v>1</v>
      </c>
    </row>
    <row r="45" spans="1:14" x14ac:dyDescent="0.25">
      <c r="A45" s="3">
        <v>2</v>
      </c>
      <c r="B45" s="1">
        <v>37</v>
      </c>
      <c r="C45" s="1">
        <v>23.59</v>
      </c>
      <c r="D45" s="3">
        <v>0</v>
      </c>
      <c r="E45" s="2" t="s">
        <v>25</v>
      </c>
      <c r="F45" s="2" t="s">
        <v>24</v>
      </c>
      <c r="G45" s="3" t="s">
        <v>353</v>
      </c>
      <c r="H45" s="3" t="s">
        <v>287</v>
      </c>
      <c r="I45" s="3">
        <v>11.5</v>
      </c>
      <c r="J45" s="3">
        <f t="shared" si="0"/>
        <v>35.090000000000003</v>
      </c>
      <c r="K45">
        <f t="shared" si="1"/>
        <v>0.5263500000000001</v>
      </c>
      <c r="L45">
        <f t="shared" si="3"/>
        <v>5.5999999999997385E-2</v>
      </c>
      <c r="M45">
        <f t="shared" si="4"/>
        <v>0.52677000000000007</v>
      </c>
      <c r="N45">
        <f t="shared" si="2"/>
        <v>4</v>
      </c>
    </row>
    <row r="46" spans="1:14" x14ac:dyDescent="0.25">
      <c r="A46" s="3">
        <v>2</v>
      </c>
      <c r="B46" s="1">
        <v>31</v>
      </c>
      <c r="C46" s="1">
        <v>36.786000000000001</v>
      </c>
      <c r="D46" s="3">
        <v>0</v>
      </c>
      <c r="E46" s="2" t="s">
        <v>20</v>
      </c>
      <c r="F46" s="2" t="s">
        <v>19</v>
      </c>
      <c r="G46" s="3" t="s">
        <v>354</v>
      </c>
      <c r="H46" s="3" t="s">
        <v>289</v>
      </c>
      <c r="I46" s="3">
        <v>11.6</v>
      </c>
      <c r="J46" s="3">
        <f t="shared" si="0"/>
        <v>48.386000000000003</v>
      </c>
      <c r="K46">
        <f t="shared" si="1"/>
        <v>0.72579000000000005</v>
      </c>
      <c r="L46">
        <f t="shared" si="3"/>
        <v>5.9999999999931219E-3</v>
      </c>
      <c r="M46">
        <f t="shared" si="4"/>
        <v>0.72583500000000001</v>
      </c>
      <c r="N46">
        <f t="shared" si="2"/>
        <v>0</v>
      </c>
    </row>
    <row r="47" spans="1:14" x14ac:dyDescent="0.25">
      <c r="A47" s="3">
        <v>2</v>
      </c>
      <c r="B47" s="1">
        <v>27</v>
      </c>
      <c r="C47" s="1">
        <v>41.204000000000001</v>
      </c>
      <c r="D47" s="3">
        <v>0</v>
      </c>
      <c r="E47" s="2" t="s">
        <v>16</v>
      </c>
      <c r="F47" s="2" t="s">
        <v>15</v>
      </c>
      <c r="G47" s="3" t="s">
        <v>354</v>
      </c>
      <c r="H47" s="3" t="s">
        <v>291</v>
      </c>
      <c r="I47" s="3">
        <v>12.4</v>
      </c>
      <c r="J47" s="3">
        <f t="shared" si="0"/>
        <v>53.603999999999999</v>
      </c>
      <c r="K47">
        <f t="shared" si="1"/>
        <v>0.80406</v>
      </c>
      <c r="L47">
        <f t="shared" si="3"/>
        <v>4.2549999999999955</v>
      </c>
      <c r="M47">
        <f t="shared" si="4"/>
        <v>0.77214749999999999</v>
      </c>
      <c r="N47">
        <f>ROUND((0.75-M47)/0.05,0)</f>
        <v>0</v>
      </c>
    </row>
    <row r="48" spans="1:14" x14ac:dyDescent="0.25">
      <c r="A48" s="3">
        <v>2</v>
      </c>
      <c r="B48" s="1">
        <v>73</v>
      </c>
      <c r="C48" s="1">
        <v>25.373999999999999</v>
      </c>
      <c r="D48" s="3">
        <v>0</v>
      </c>
      <c r="E48" s="2" t="s">
        <v>59</v>
      </c>
      <c r="F48" s="2" t="s">
        <v>58</v>
      </c>
      <c r="G48" s="3" t="s">
        <v>354</v>
      </c>
      <c r="H48" s="3" t="s">
        <v>262</v>
      </c>
      <c r="I48" s="3">
        <v>14.1</v>
      </c>
      <c r="J48" s="3">
        <f t="shared" si="0"/>
        <v>39.473999999999997</v>
      </c>
      <c r="K48">
        <f t="shared" si="1"/>
        <v>0.59210999999999991</v>
      </c>
    </row>
    <row r="49" spans="1:11" x14ac:dyDescent="0.25">
      <c r="A49" s="3">
        <v>2</v>
      </c>
      <c r="B49" s="1">
        <v>74</v>
      </c>
      <c r="C49" s="1">
        <v>22.571000000000002</v>
      </c>
      <c r="D49" s="3">
        <v>0</v>
      </c>
      <c r="E49" s="2" t="s">
        <v>127</v>
      </c>
      <c r="F49" s="2" t="s">
        <v>126</v>
      </c>
      <c r="G49" s="3" t="s">
        <v>354</v>
      </c>
      <c r="H49" s="3" t="s">
        <v>264</v>
      </c>
      <c r="I49" s="3">
        <v>21.3</v>
      </c>
      <c r="J49" s="3">
        <f t="shared" si="0"/>
        <v>43.871000000000002</v>
      </c>
      <c r="K49">
        <f t="shared" si="1"/>
        <v>0.65806500000000001</v>
      </c>
    </row>
    <row r="50" spans="1:11" x14ac:dyDescent="0.25">
      <c r="A50" s="3">
        <v>2</v>
      </c>
      <c r="B50" s="1">
        <v>69</v>
      </c>
      <c r="C50" s="1">
        <v>23.292999999999999</v>
      </c>
      <c r="D50" s="3">
        <v>0</v>
      </c>
      <c r="E50" s="2" t="s">
        <v>55</v>
      </c>
      <c r="F50" s="2" t="s">
        <v>54</v>
      </c>
      <c r="G50" s="3" t="s">
        <v>354</v>
      </c>
      <c r="H50" s="3" t="s">
        <v>266</v>
      </c>
      <c r="I50" s="3">
        <v>11.6</v>
      </c>
      <c r="J50" s="3">
        <f t="shared" si="0"/>
        <v>34.893000000000001</v>
      </c>
      <c r="K50">
        <f t="shared" si="1"/>
        <v>0.52339500000000005</v>
      </c>
    </row>
    <row r="51" spans="1:11" x14ac:dyDescent="0.25">
      <c r="A51" s="3">
        <v>2</v>
      </c>
      <c r="B51" s="1">
        <v>70</v>
      </c>
      <c r="C51" s="1">
        <v>19.963999999999999</v>
      </c>
      <c r="D51" s="3">
        <v>0</v>
      </c>
      <c r="E51" s="2" t="s">
        <v>123</v>
      </c>
      <c r="F51" s="2" t="s">
        <v>122</v>
      </c>
      <c r="G51" s="3" t="s">
        <v>354</v>
      </c>
      <c r="H51" s="3" t="s">
        <v>268</v>
      </c>
      <c r="I51" s="3">
        <v>19</v>
      </c>
      <c r="J51" s="3">
        <f t="shared" si="0"/>
        <v>38.963999999999999</v>
      </c>
      <c r="K51">
        <f t="shared" si="1"/>
        <v>0.58445999999999998</v>
      </c>
    </row>
    <row r="52" spans="1:11" x14ac:dyDescent="0.25">
      <c r="A52" s="3">
        <v>2</v>
      </c>
      <c r="B52" s="1">
        <v>65</v>
      </c>
      <c r="C52" s="1">
        <v>22.706</v>
      </c>
      <c r="D52" s="3">
        <v>0</v>
      </c>
      <c r="E52" s="2" t="s">
        <v>51</v>
      </c>
      <c r="F52" s="2" t="s">
        <v>50</v>
      </c>
      <c r="G52" s="3" t="s">
        <v>354</v>
      </c>
      <c r="H52" s="3" t="s">
        <v>270</v>
      </c>
      <c r="I52" s="3">
        <v>7.7</v>
      </c>
      <c r="J52" s="3">
        <f t="shared" si="0"/>
        <v>30.405999999999999</v>
      </c>
      <c r="K52">
        <f t="shared" si="1"/>
        <v>0.45609</v>
      </c>
    </row>
    <row r="53" spans="1:11" x14ac:dyDescent="0.25">
      <c r="A53" s="3">
        <v>2</v>
      </c>
      <c r="B53" s="1">
        <v>62</v>
      </c>
      <c r="C53" s="1">
        <v>14.028</v>
      </c>
      <c r="D53" s="3">
        <v>0</v>
      </c>
      <c r="E53" s="2" t="s">
        <v>115</v>
      </c>
      <c r="F53" s="2" t="s">
        <v>114</v>
      </c>
      <c r="G53" s="3" t="s">
        <v>353</v>
      </c>
      <c r="H53" s="3" t="s">
        <v>272</v>
      </c>
      <c r="I53" s="3">
        <v>15.1</v>
      </c>
      <c r="J53" s="3">
        <f t="shared" si="0"/>
        <v>29.128</v>
      </c>
      <c r="K53">
        <f t="shared" si="1"/>
        <v>0.43691999999999998</v>
      </c>
    </row>
    <row r="54" spans="1:11" x14ac:dyDescent="0.25">
      <c r="A54" s="3">
        <v>2</v>
      </c>
      <c r="B54" s="1">
        <v>58</v>
      </c>
      <c r="C54" s="1">
        <v>12.741</v>
      </c>
      <c r="D54" s="3">
        <v>0</v>
      </c>
      <c r="E54" s="2" t="s">
        <v>111</v>
      </c>
      <c r="F54" s="2" t="s">
        <v>110</v>
      </c>
      <c r="G54" s="3" t="s">
        <v>353</v>
      </c>
      <c r="H54" s="3" t="s">
        <v>274</v>
      </c>
      <c r="I54" s="3">
        <v>14.8</v>
      </c>
      <c r="J54" s="3">
        <f t="shared" si="0"/>
        <v>27.541</v>
      </c>
      <c r="K54">
        <f t="shared" si="1"/>
        <v>0.41311500000000001</v>
      </c>
    </row>
    <row r="55" spans="1:11" x14ac:dyDescent="0.25">
      <c r="A55" s="3">
        <v>2</v>
      </c>
      <c r="B55" s="1">
        <v>57</v>
      </c>
      <c r="C55" s="1">
        <v>17.038</v>
      </c>
      <c r="D55" s="3">
        <v>0</v>
      </c>
      <c r="E55" s="2" t="s">
        <v>43</v>
      </c>
      <c r="F55" s="2" t="s">
        <v>42</v>
      </c>
      <c r="G55" s="3" t="s">
        <v>353</v>
      </c>
      <c r="H55" s="3" t="s">
        <v>276</v>
      </c>
      <c r="I55" s="3">
        <v>5.7</v>
      </c>
      <c r="J55" s="3">
        <f t="shared" si="0"/>
        <v>22.738</v>
      </c>
      <c r="K55">
        <f t="shared" si="1"/>
        <v>0.34106999999999998</v>
      </c>
    </row>
    <row r="56" spans="1:11" x14ac:dyDescent="0.25">
      <c r="A56" s="3">
        <v>2</v>
      </c>
      <c r="B56" s="1">
        <v>51</v>
      </c>
      <c r="C56" s="1">
        <v>13.018000000000001</v>
      </c>
      <c r="D56" s="3">
        <v>0</v>
      </c>
      <c r="E56" s="2" t="s">
        <v>39</v>
      </c>
      <c r="F56" s="2" t="s">
        <v>38</v>
      </c>
      <c r="G56" s="3" t="s">
        <v>353</v>
      </c>
      <c r="H56" s="3" t="s">
        <v>280</v>
      </c>
      <c r="I56" s="3">
        <v>6.3</v>
      </c>
      <c r="J56" s="3">
        <f t="shared" si="0"/>
        <v>19.318000000000001</v>
      </c>
      <c r="K56">
        <f t="shared" si="1"/>
        <v>0.28977000000000003</v>
      </c>
    </row>
    <row r="57" spans="1:11" x14ac:dyDescent="0.25">
      <c r="A57" s="3">
        <v>2</v>
      </c>
      <c r="B57" s="1">
        <v>44</v>
      </c>
      <c r="C57" s="1">
        <v>26.506</v>
      </c>
      <c r="D57" s="3">
        <v>0</v>
      </c>
      <c r="E57" s="2" t="s">
        <v>99</v>
      </c>
      <c r="F57" s="2" t="s">
        <v>98</v>
      </c>
      <c r="G57" s="3" t="s">
        <v>354</v>
      </c>
      <c r="H57" s="3" t="s">
        <v>278</v>
      </c>
      <c r="I57" s="3">
        <v>15.9</v>
      </c>
      <c r="J57" s="3">
        <f t="shared" si="0"/>
        <v>42.405999999999999</v>
      </c>
      <c r="K57">
        <f t="shared" si="1"/>
        <v>0.63609000000000004</v>
      </c>
    </row>
    <row r="58" spans="1:11" x14ac:dyDescent="0.25">
      <c r="A58" s="3">
        <v>2</v>
      </c>
      <c r="B58" s="1">
        <v>40</v>
      </c>
      <c r="C58" s="1">
        <v>25.323</v>
      </c>
      <c r="D58" s="3">
        <v>0</v>
      </c>
      <c r="E58" s="2" t="s">
        <v>95</v>
      </c>
      <c r="F58" s="2" t="s">
        <v>94</v>
      </c>
      <c r="G58" s="3" t="s">
        <v>353</v>
      </c>
      <c r="H58" s="3" t="s">
        <v>282</v>
      </c>
      <c r="I58" s="3">
        <v>14.4</v>
      </c>
      <c r="J58" s="3">
        <f t="shared" si="0"/>
        <v>39.722999999999999</v>
      </c>
      <c r="K58">
        <f t="shared" si="1"/>
        <v>0.59584499999999996</v>
      </c>
    </row>
    <row r="59" spans="1:11" x14ac:dyDescent="0.25">
      <c r="A59" s="3">
        <v>2</v>
      </c>
      <c r="B59" s="1">
        <v>47</v>
      </c>
      <c r="C59" s="1">
        <v>17.481999999999999</v>
      </c>
      <c r="D59" s="3">
        <v>0</v>
      </c>
      <c r="E59" s="2" t="s">
        <v>35</v>
      </c>
      <c r="F59" s="2" t="s">
        <v>34</v>
      </c>
      <c r="G59" s="3" t="s">
        <v>353</v>
      </c>
      <c r="H59" s="3" t="s">
        <v>284</v>
      </c>
      <c r="I59" s="3">
        <v>9.3000000000000007</v>
      </c>
      <c r="J59" s="3">
        <f t="shared" si="0"/>
        <v>26.782</v>
      </c>
      <c r="K59">
        <f t="shared" si="1"/>
        <v>0.40173000000000003</v>
      </c>
    </row>
    <row r="60" spans="1:11" x14ac:dyDescent="0.25">
      <c r="A60" s="3">
        <v>2</v>
      </c>
      <c r="B60" s="1">
        <v>34</v>
      </c>
      <c r="C60" s="1">
        <v>26.971</v>
      </c>
      <c r="D60" s="3">
        <v>0</v>
      </c>
      <c r="E60" s="2" t="s">
        <v>90</v>
      </c>
      <c r="F60" s="2" t="s">
        <v>89</v>
      </c>
      <c r="G60" s="3" t="s">
        <v>353</v>
      </c>
      <c r="H60" s="3" t="s">
        <v>286</v>
      </c>
      <c r="I60" s="3">
        <v>17.2</v>
      </c>
      <c r="J60" s="3">
        <f t="shared" si="0"/>
        <v>44.170999999999999</v>
      </c>
      <c r="K60">
        <f t="shared" si="1"/>
        <v>0.66256499999999996</v>
      </c>
    </row>
    <row r="61" spans="1:11" x14ac:dyDescent="0.25">
      <c r="A61" s="3">
        <v>2</v>
      </c>
      <c r="B61" s="1">
        <v>39</v>
      </c>
      <c r="C61" s="1">
        <v>24.146000000000001</v>
      </c>
      <c r="D61" s="3">
        <v>0</v>
      </c>
      <c r="E61" s="2" t="s">
        <v>27</v>
      </c>
      <c r="F61" s="2" t="s">
        <v>26</v>
      </c>
      <c r="G61" s="3" t="s">
        <v>353</v>
      </c>
      <c r="H61" s="3" t="s">
        <v>288</v>
      </c>
      <c r="I61" s="3">
        <v>11</v>
      </c>
      <c r="J61" s="3">
        <f t="shared" si="0"/>
        <v>35.146000000000001</v>
      </c>
      <c r="K61">
        <f t="shared" si="1"/>
        <v>0.52719000000000005</v>
      </c>
    </row>
    <row r="62" spans="1:11" x14ac:dyDescent="0.25">
      <c r="A62" s="3">
        <v>2</v>
      </c>
      <c r="B62" s="1">
        <v>33</v>
      </c>
      <c r="C62" s="1">
        <v>37.192</v>
      </c>
      <c r="D62" s="3">
        <v>0</v>
      </c>
      <c r="E62" s="2" t="s">
        <v>22</v>
      </c>
      <c r="F62" s="2" t="s">
        <v>21</v>
      </c>
      <c r="G62" s="3" t="s">
        <v>354</v>
      </c>
      <c r="H62" s="3" t="s">
        <v>290</v>
      </c>
      <c r="I62" s="3">
        <v>11.2</v>
      </c>
      <c r="J62" s="3">
        <f t="shared" si="0"/>
        <v>48.391999999999996</v>
      </c>
      <c r="K62">
        <f t="shared" si="1"/>
        <v>0.72587999999999997</v>
      </c>
    </row>
    <row r="63" spans="1:11" x14ac:dyDescent="0.25">
      <c r="A63" s="3">
        <v>2</v>
      </c>
      <c r="B63" s="1">
        <v>29</v>
      </c>
      <c r="C63" s="1">
        <v>37.149000000000001</v>
      </c>
      <c r="D63" s="3">
        <v>0</v>
      </c>
      <c r="E63" s="2" t="s">
        <v>18</v>
      </c>
      <c r="F63" s="2" t="s">
        <v>17</v>
      </c>
      <c r="G63" s="3" t="s">
        <v>354</v>
      </c>
      <c r="H63" s="3" t="s">
        <v>292</v>
      </c>
      <c r="I63" s="3">
        <v>12.2</v>
      </c>
      <c r="J63" s="3">
        <f t="shared" si="0"/>
        <v>49.349000000000004</v>
      </c>
      <c r="K63">
        <f t="shared" si="1"/>
        <v>0.74023500000000009</v>
      </c>
    </row>
    <row r="64" spans="1:11" x14ac:dyDescent="0.25">
      <c r="B64" s="1"/>
      <c r="C64" s="1"/>
      <c r="D64" s="3"/>
      <c r="E64" s="2"/>
      <c r="F64" s="2"/>
      <c r="G64" s="3"/>
    </row>
    <row r="65" spans="1:17" x14ac:dyDescent="0.25">
      <c r="A65" s="3">
        <v>1</v>
      </c>
      <c r="B65" s="1">
        <v>45</v>
      </c>
      <c r="C65" s="1">
        <v>23.07</v>
      </c>
      <c r="D65" s="3">
        <v>1</v>
      </c>
      <c r="E65" s="2" t="s">
        <v>168</v>
      </c>
      <c r="F65" s="2" t="s">
        <v>167</v>
      </c>
      <c r="G65" s="3" t="s">
        <v>356</v>
      </c>
      <c r="H65" s="3" t="s">
        <v>305</v>
      </c>
    </row>
    <row r="66" spans="1:17" x14ac:dyDescent="0.25">
      <c r="A66" s="3">
        <v>1</v>
      </c>
      <c r="B66" s="1">
        <v>43</v>
      </c>
      <c r="C66" s="1">
        <v>21.946999999999999</v>
      </c>
      <c r="D66" s="3">
        <v>1</v>
      </c>
      <c r="E66" s="2" t="s">
        <v>166</v>
      </c>
      <c r="F66" s="2" t="s">
        <v>165</v>
      </c>
      <c r="G66" s="3" t="s">
        <v>356</v>
      </c>
      <c r="H66" s="3" t="s">
        <v>306</v>
      </c>
    </row>
    <row r="67" spans="1:17" x14ac:dyDescent="0.25">
      <c r="A67" s="3">
        <v>1</v>
      </c>
      <c r="B67" s="1">
        <v>41</v>
      </c>
      <c r="C67" s="1">
        <v>22.866</v>
      </c>
      <c r="D67" s="3">
        <v>1</v>
      </c>
      <c r="E67" s="2" t="s">
        <v>164</v>
      </c>
      <c r="F67" s="2" t="s">
        <v>163</v>
      </c>
      <c r="G67" s="3" t="s">
        <v>356</v>
      </c>
      <c r="H67" s="3" t="s">
        <v>307</v>
      </c>
    </row>
    <row r="68" spans="1:17" x14ac:dyDescent="0.25">
      <c r="A68" s="3">
        <v>1</v>
      </c>
      <c r="B68" s="1">
        <v>16</v>
      </c>
      <c r="C68" s="1">
        <v>60.218000000000004</v>
      </c>
      <c r="D68" s="3">
        <v>1</v>
      </c>
      <c r="E68" s="2" t="s">
        <v>204</v>
      </c>
      <c r="F68" s="2" t="s">
        <v>203</v>
      </c>
      <c r="G68" s="3" t="s">
        <v>355</v>
      </c>
      <c r="H68" s="3" t="s">
        <v>308</v>
      </c>
    </row>
    <row r="69" spans="1:17" x14ac:dyDescent="0.25">
      <c r="A69" s="3">
        <v>2</v>
      </c>
      <c r="B69" s="1">
        <v>76</v>
      </c>
      <c r="C69" s="1">
        <v>26.045999999999999</v>
      </c>
      <c r="D69" s="3">
        <v>0</v>
      </c>
      <c r="E69" s="2" t="s">
        <v>129</v>
      </c>
      <c r="F69" s="2" t="s">
        <v>128</v>
      </c>
      <c r="G69" s="3" t="s">
        <v>354</v>
      </c>
      <c r="H69" s="3" t="s">
        <v>310</v>
      </c>
      <c r="Q69" s="3" t="s">
        <v>371</v>
      </c>
    </row>
    <row r="70" spans="1:17" x14ac:dyDescent="0.25">
      <c r="A70" s="3">
        <v>2</v>
      </c>
      <c r="B70" s="1">
        <v>75</v>
      </c>
      <c r="C70" s="1">
        <v>25.971</v>
      </c>
      <c r="D70" s="3">
        <v>0</v>
      </c>
      <c r="E70" s="2" t="s">
        <v>61</v>
      </c>
      <c r="F70" s="2" t="s">
        <v>60</v>
      </c>
      <c r="G70" s="3" t="s">
        <v>354</v>
      </c>
      <c r="H70" s="3" t="s">
        <v>309</v>
      </c>
    </row>
    <row r="71" spans="1:17" x14ac:dyDescent="0.25">
      <c r="A71" s="3">
        <v>1</v>
      </c>
      <c r="B71" s="1">
        <v>42</v>
      </c>
      <c r="C71" s="1">
        <v>23.279</v>
      </c>
      <c r="D71" s="3">
        <v>1</v>
      </c>
      <c r="E71" s="2" t="s">
        <v>228</v>
      </c>
      <c r="F71" s="2" t="s">
        <v>227</v>
      </c>
      <c r="G71" s="3" t="s">
        <v>356</v>
      </c>
      <c r="H71" s="3" t="s">
        <v>331</v>
      </c>
      <c r="I71" s="3">
        <v>7.1</v>
      </c>
      <c r="J71" s="3">
        <f>C71+I71</f>
        <v>30.378999999999998</v>
      </c>
      <c r="K71">
        <f>J71*4.5/300</f>
        <v>0.45568500000000001</v>
      </c>
      <c r="L71">
        <f>ABS(J71-J72)</f>
        <v>1.7959999999999994</v>
      </c>
      <c r="M71">
        <f>0.5*(K71+K72)</f>
        <v>0.44221499999999997</v>
      </c>
      <c r="N71">
        <f>ROUND((0.95-M71)/0.05,0)</f>
        <v>10</v>
      </c>
    </row>
    <row r="72" spans="1:17" x14ac:dyDescent="0.25">
      <c r="A72" s="3">
        <v>1</v>
      </c>
      <c r="B72" s="1">
        <v>44</v>
      </c>
      <c r="C72" s="1">
        <v>21.882999999999999</v>
      </c>
      <c r="D72" s="3">
        <v>1</v>
      </c>
      <c r="E72" s="2" t="s">
        <v>230</v>
      </c>
      <c r="F72" s="2" t="s">
        <v>229</v>
      </c>
      <c r="G72" s="3" t="s">
        <v>356</v>
      </c>
      <c r="H72" s="3" t="s">
        <v>330</v>
      </c>
      <c r="I72" s="3">
        <v>6.7</v>
      </c>
      <c r="J72" s="3">
        <f t="shared" ref="J72:J90" si="5">C72+I72</f>
        <v>28.582999999999998</v>
      </c>
      <c r="K72">
        <f t="shared" ref="K72:K90" si="6">J72*4.5/300</f>
        <v>0.42874499999999993</v>
      </c>
    </row>
    <row r="73" spans="1:17" x14ac:dyDescent="0.25">
      <c r="A73" s="3">
        <v>1</v>
      </c>
      <c r="B73" s="1">
        <v>38</v>
      </c>
      <c r="C73" s="1">
        <v>29.04</v>
      </c>
      <c r="D73" s="3">
        <v>1</v>
      </c>
      <c r="E73" s="2" t="s">
        <v>224</v>
      </c>
      <c r="F73" s="2" t="s">
        <v>223</v>
      </c>
      <c r="G73" s="3" t="s">
        <v>355</v>
      </c>
      <c r="H73" s="3" t="s">
        <v>312</v>
      </c>
      <c r="I73" s="3">
        <v>6.7</v>
      </c>
      <c r="J73" s="3">
        <f t="shared" si="5"/>
        <v>35.74</v>
      </c>
      <c r="K73">
        <f t="shared" si="6"/>
        <v>0.53610000000000002</v>
      </c>
      <c r="L73">
        <f>ABS(J73-J74)</f>
        <v>0.16199999999999903</v>
      </c>
      <c r="M73">
        <f>0.5*(K73+K74)</f>
        <v>0.53488500000000005</v>
      </c>
      <c r="N73">
        <f>ROUND((0.95-M73)/0.05,0)</f>
        <v>8</v>
      </c>
      <c r="Q73" s="3" t="s">
        <v>372</v>
      </c>
    </row>
    <row r="74" spans="1:17" x14ac:dyDescent="0.25">
      <c r="A74" s="3">
        <v>1</v>
      </c>
      <c r="B74" s="1">
        <v>40</v>
      </c>
      <c r="C74" s="1">
        <v>28.878</v>
      </c>
      <c r="D74" s="3">
        <v>1</v>
      </c>
      <c r="E74" s="2" t="s">
        <v>226</v>
      </c>
      <c r="F74" s="2" t="s">
        <v>225</v>
      </c>
      <c r="G74" s="3" t="s">
        <v>355</v>
      </c>
      <c r="H74" s="3" t="s">
        <v>311</v>
      </c>
      <c r="I74" s="3">
        <v>6.7</v>
      </c>
      <c r="J74" s="3">
        <f t="shared" si="5"/>
        <v>35.578000000000003</v>
      </c>
      <c r="K74">
        <f t="shared" si="6"/>
        <v>0.53366999999999998</v>
      </c>
    </row>
    <row r="75" spans="1:17" x14ac:dyDescent="0.25">
      <c r="A75" s="3">
        <v>1</v>
      </c>
      <c r="B75" s="1">
        <v>20</v>
      </c>
      <c r="C75" s="1">
        <v>52.874000000000002</v>
      </c>
      <c r="D75" s="3">
        <v>1</v>
      </c>
      <c r="E75" s="2" t="s">
        <v>208</v>
      </c>
      <c r="F75" s="2" t="s">
        <v>207</v>
      </c>
      <c r="G75" s="3" t="s">
        <v>355</v>
      </c>
      <c r="H75" s="3" t="s">
        <v>314</v>
      </c>
      <c r="I75" s="3">
        <v>11.4</v>
      </c>
      <c r="J75" s="3">
        <f t="shared" si="5"/>
        <v>64.274000000000001</v>
      </c>
      <c r="K75">
        <f t="shared" si="6"/>
        <v>0.96411000000000002</v>
      </c>
      <c r="L75">
        <f>ABS(J75-J79)</f>
        <v>0.86299999999999955</v>
      </c>
      <c r="M75">
        <f>0.5*(K75+K79)</f>
        <v>0.95763750000000014</v>
      </c>
      <c r="N75">
        <f t="shared" ref="N75:N78" si="7">ROUND((0.95-M75)/0.05,0)</f>
        <v>0</v>
      </c>
    </row>
    <row r="76" spans="1:17" x14ac:dyDescent="0.25">
      <c r="A76" s="3">
        <v>1</v>
      </c>
      <c r="B76" s="1">
        <v>24</v>
      </c>
      <c r="C76" s="1">
        <v>47.404000000000003</v>
      </c>
      <c r="D76" s="3">
        <v>1</v>
      </c>
      <c r="E76" s="2" t="s">
        <v>212</v>
      </c>
      <c r="F76" s="2" t="s">
        <v>211</v>
      </c>
      <c r="G76" s="3" t="s">
        <v>355</v>
      </c>
      <c r="H76" s="3" t="s">
        <v>315</v>
      </c>
      <c r="I76" s="3">
        <v>9.3000000000000007</v>
      </c>
      <c r="J76" s="3">
        <f t="shared" si="5"/>
        <v>56.704000000000008</v>
      </c>
      <c r="K76">
        <f t="shared" si="6"/>
        <v>0.85056000000000009</v>
      </c>
      <c r="L76">
        <f t="shared" ref="L76:L78" si="8">ABS(J76-J80)</f>
        <v>1.2740000000000009</v>
      </c>
      <c r="M76">
        <f t="shared" ref="M76:M78" si="9">0.5*(K76+K80)</f>
        <v>0.84100500000000011</v>
      </c>
      <c r="N76">
        <f t="shared" si="7"/>
        <v>2</v>
      </c>
    </row>
    <row r="77" spans="1:17" x14ac:dyDescent="0.25">
      <c r="A77" s="3">
        <v>1</v>
      </c>
      <c r="B77" s="1">
        <v>28</v>
      </c>
      <c r="C77" s="1">
        <v>39.798999999999999</v>
      </c>
      <c r="D77" s="3">
        <v>1</v>
      </c>
      <c r="E77" s="2" t="s">
        <v>216</v>
      </c>
      <c r="F77" s="2" t="s">
        <v>215</v>
      </c>
      <c r="G77" s="3" t="s">
        <v>355</v>
      </c>
      <c r="H77" s="3" t="s">
        <v>317</v>
      </c>
      <c r="I77" s="3">
        <v>7.3</v>
      </c>
      <c r="J77" s="3">
        <f t="shared" si="5"/>
        <v>47.098999999999997</v>
      </c>
      <c r="K77">
        <f t="shared" si="6"/>
        <v>0.70648499999999992</v>
      </c>
      <c r="L77">
        <f t="shared" si="8"/>
        <v>0.56800000000000495</v>
      </c>
      <c r="M77">
        <f t="shared" si="9"/>
        <v>0.71074499999999996</v>
      </c>
      <c r="N77">
        <f t="shared" si="7"/>
        <v>5</v>
      </c>
    </row>
    <row r="78" spans="1:17" x14ac:dyDescent="0.25">
      <c r="A78" s="3">
        <v>1</v>
      </c>
      <c r="B78" s="1">
        <v>32</v>
      </c>
      <c r="C78" s="1">
        <v>27.341999999999999</v>
      </c>
      <c r="D78" s="3">
        <v>1</v>
      </c>
      <c r="E78" s="2" t="s">
        <v>220</v>
      </c>
      <c r="F78" s="2" t="s">
        <v>219</v>
      </c>
      <c r="G78" s="3" t="s">
        <v>356</v>
      </c>
      <c r="H78" s="3" t="s">
        <v>319</v>
      </c>
      <c r="I78" s="3">
        <v>7.1</v>
      </c>
      <c r="J78" s="3">
        <f t="shared" si="5"/>
        <v>34.442</v>
      </c>
      <c r="K78">
        <f t="shared" si="6"/>
        <v>0.51663000000000003</v>
      </c>
      <c r="L78">
        <f t="shared" si="8"/>
        <v>2.0420000000000016</v>
      </c>
      <c r="M78">
        <f t="shared" si="9"/>
        <v>0.531945</v>
      </c>
      <c r="N78">
        <f t="shared" si="7"/>
        <v>8</v>
      </c>
    </row>
    <row r="79" spans="1:17" x14ac:dyDescent="0.25">
      <c r="A79" s="3">
        <v>1</v>
      </c>
      <c r="B79" s="1">
        <v>22</v>
      </c>
      <c r="C79" s="1">
        <v>52.610999999999997</v>
      </c>
      <c r="D79" s="3">
        <v>1</v>
      </c>
      <c r="E79" s="2" t="s">
        <v>210</v>
      </c>
      <c r="F79" s="2" t="s">
        <v>209</v>
      </c>
      <c r="G79" s="3" t="s">
        <v>355</v>
      </c>
      <c r="H79" s="3" t="s">
        <v>313</v>
      </c>
      <c r="I79" s="3">
        <v>10.8</v>
      </c>
      <c r="J79" s="3">
        <f t="shared" si="5"/>
        <v>63.411000000000001</v>
      </c>
      <c r="K79">
        <f t="shared" si="6"/>
        <v>0.95116500000000015</v>
      </c>
    </row>
    <row r="80" spans="1:17" x14ac:dyDescent="0.25">
      <c r="A80" s="3">
        <v>1</v>
      </c>
      <c r="B80" s="1">
        <v>26</v>
      </c>
      <c r="C80" s="1">
        <v>46.63</v>
      </c>
      <c r="D80" s="3">
        <v>1</v>
      </c>
      <c r="E80" s="2" t="s">
        <v>214</v>
      </c>
      <c r="F80" s="2" t="s">
        <v>213</v>
      </c>
      <c r="G80" s="3" t="s">
        <v>355</v>
      </c>
      <c r="H80" s="3" t="s">
        <v>316</v>
      </c>
      <c r="I80" s="3">
        <v>8.8000000000000007</v>
      </c>
      <c r="J80" s="3">
        <f t="shared" si="5"/>
        <v>55.430000000000007</v>
      </c>
      <c r="K80">
        <f t="shared" si="6"/>
        <v>0.83145000000000013</v>
      </c>
    </row>
    <row r="81" spans="1:21" x14ac:dyDescent="0.25">
      <c r="A81" s="3">
        <v>1</v>
      </c>
      <c r="B81" s="1">
        <v>30</v>
      </c>
      <c r="C81" s="1">
        <v>40.267000000000003</v>
      </c>
      <c r="D81" s="3">
        <v>1</v>
      </c>
      <c r="E81" s="2" t="s">
        <v>218</v>
      </c>
      <c r="F81" s="2" t="s">
        <v>217</v>
      </c>
      <c r="G81" s="3" t="s">
        <v>355</v>
      </c>
      <c r="H81" s="3" t="s">
        <v>318</v>
      </c>
      <c r="I81" s="3">
        <v>7.4</v>
      </c>
      <c r="J81" s="3">
        <f t="shared" si="5"/>
        <v>47.667000000000002</v>
      </c>
      <c r="K81">
        <f t="shared" si="6"/>
        <v>0.71500500000000011</v>
      </c>
    </row>
    <row r="82" spans="1:21" x14ac:dyDescent="0.25">
      <c r="A82" s="3">
        <v>1</v>
      </c>
      <c r="B82" s="1">
        <v>34</v>
      </c>
      <c r="C82" s="1">
        <v>29.283999999999999</v>
      </c>
      <c r="D82" s="3">
        <v>1</v>
      </c>
      <c r="E82" s="2" t="s">
        <v>222</v>
      </c>
      <c r="F82" s="2" t="s">
        <v>221</v>
      </c>
      <c r="G82" s="3" t="s">
        <v>356</v>
      </c>
      <c r="H82" s="3" t="s">
        <v>320</v>
      </c>
      <c r="I82" s="3">
        <v>7.2</v>
      </c>
      <c r="J82" s="3">
        <f t="shared" si="5"/>
        <v>36.484000000000002</v>
      </c>
      <c r="K82">
        <f t="shared" si="6"/>
        <v>0.54725999999999997</v>
      </c>
    </row>
    <row r="83" spans="1:21" x14ac:dyDescent="0.25">
      <c r="A83" s="3">
        <v>1</v>
      </c>
      <c r="B83" s="1">
        <v>46</v>
      </c>
      <c r="C83" s="1">
        <v>26.161000000000001</v>
      </c>
      <c r="D83" s="3">
        <v>1</v>
      </c>
      <c r="E83" s="2" t="s">
        <v>232</v>
      </c>
      <c r="F83" s="2" t="s">
        <v>231</v>
      </c>
      <c r="G83" s="3" t="s">
        <v>356</v>
      </c>
      <c r="H83" s="3" t="s">
        <v>321</v>
      </c>
      <c r="I83" s="3">
        <v>6.7</v>
      </c>
      <c r="J83" s="3">
        <f t="shared" si="5"/>
        <v>32.861000000000004</v>
      </c>
      <c r="K83">
        <f t="shared" si="6"/>
        <v>0.49291500000000005</v>
      </c>
      <c r="L83">
        <f>ABS(J83-J87)</f>
        <v>1.924000000000003</v>
      </c>
      <c r="M83">
        <f>0.5*(K83+K87)</f>
        <v>0.47848500000000005</v>
      </c>
      <c r="N83">
        <f t="shared" ref="N83:N86" si="10">ROUND((0.95-M83)/0.05,0)</f>
        <v>9</v>
      </c>
    </row>
    <row r="84" spans="1:21" x14ac:dyDescent="0.25">
      <c r="A84" s="3">
        <v>1</v>
      </c>
      <c r="B84" s="1">
        <v>50</v>
      </c>
      <c r="C84" s="1">
        <v>26.759</v>
      </c>
      <c r="D84" s="3">
        <v>1</v>
      </c>
      <c r="E84" s="2" t="s">
        <v>235</v>
      </c>
      <c r="F84" s="2" t="s">
        <v>234</v>
      </c>
      <c r="G84" s="3" t="s">
        <v>356</v>
      </c>
      <c r="H84" s="3" t="s">
        <v>324</v>
      </c>
      <c r="I84" s="3">
        <v>6.7</v>
      </c>
      <c r="J84" s="3">
        <f t="shared" si="5"/>
        <v>33.459000000000003</v>
      </c>
      <c r="K84">
        <f t="shared" si="6"/>
        <v>0.50188500000000003</v>
      </c>
      <c r="L84">
        <f t="shared" ref="L84:L86" si="11">ABS(J84-J88)</f>
        <v>1.7540000000000049</v>
      </c>
      <c r="M84">
        <f t="shared" ref="M84:M86" si="12">0.5*(K84+K88)</f>
        <v>0.48873</v>
      </c>
      <c r="N84">
        <f t="shared" si="10"/>
        <v>9</v>
      </c>
    </row>
    <row r="85" spans="1:21" x14ac:dyDescent="0.25">
      <c r="A85" s="3">
        <v>1</v>
      </c>
      <c r="B85" s="1">
        <v>60</v>
      </c>
      <c r="C85" s="1">
        <v>24.187000000000001</v>
      </c>
      <c r="D85" s="3">
        <v>1</v>
      </c>
      <c r="E85" s="2" t="s">
        <v>243</v>
      </c>
      <c r="F85" s="2" t="s">
        <v>242</v>
      </c>
      <c r="G85" s="3" t="s">
        <v>356</v>
      </c>
      <c r="H85" s="3" t="s">
        <v>327</v>
      </c>
      <c r="I85" s="3">
        <v>8.6999999999999993</v>
      </c>
      <c r="J85" s="3">
        <f t="shared" si="5"/>
        <v>32.887</v>
      </c>
      <c r="K85">
        <f t="shared" si="6"/>
        <v>0.49330499999999999</v>
      </c>
      <c r="L85">
        <f t="shared" si="11"/>
        <v>1.6000000000005343E-2</v>
      </c>
      <c r="M85">
        <f t="shared" si="12"/>
        <v>0.49342500000000006</v>
      </c>
      <c r="N85">
        <f t="shared" si="10"/>
        <v>9</v>
      </c>
    </row>
    <row r="86" spans="1:21" x14ac:dyDescent="0.25">
      <c r="A86" s="3">
        <v>1</v>
      </c>
      <c r="B86" s="1">
        <v>64</v>
      </c>
      <c r="C86" s="1">
        <v>27.675999999999998</v>
      </c>
      <c r="D86" s="3">
        <v>1</v>
      </c>
      <c r="E86" s="2" t="s">
        <v>247</v>
      </c>
      <c r="F86" s="2" t="s">
        <v>246</v>
      </c>
      <c r="G86" s="3" t="s">
        <v>355</v>
      </c>
      <c r="H86" s="3" t="s">
        <v>328</v>
      </c>
      <c r="I86" s="3">
        <v>10.3</v>
      </c>
      <c r="J86" s="3">
        <f t="shared" si="5"/>
        <v>37.975999999999999</v>
      </c>
      <c r="K86">
        <f t="shared" si="6"/>
        <v>0.56964000000000004</v>
      </c>
      <c r="L86">
        <f t="shared" si="11"/>
        <v>0.8089999999999975</v>
      </c>
      <c r="M86">
        <f t="shared" si="12"/>
        <v>0.56357250000000003</v>
      </c>
      <c r="N86">
        <f t="shared" si="10"/>
        <v>8</v>
      </c>
    </row>
    <row r="87" spans="1:21" x14ac:dyDescent="0.25">
      <c r="A87" s="3">
        <v>1</v>
      </c>
      <c r="B87" s="1">
        <v>48</v>
      </c>
      <c r="C87" s="1">
        <v>24.437000000000001</v>
      </c>
      <c r="D87" s="3">
        <v>1</v>
      </c>
      <c r="E87" s="2" t="s">
        <v>322</v>
      </c>
      <c r="F87" s="2" t="s">
        <v>233</v>
      </c>
      <c r="G87" s="3" t="s">
        <v>356</v>
      </c>
      <c r="H87" s="3" t="s">
        <v>323</v>
      </c>
      <c r="I87" s="3">
        <v>6.5</v>
      </c>
      <c r="J87" s="3">
        <f t="shared" si="5"/>
        <v>30.937000000000001</v>
      </c>
      <c r="K87">
        <f t="shared" si="6"/>
        <v>0.464055</v>
      </c>
    </row>
    <row r="88" spans="1:21" x14ac:dyDescent="0.25">
      <c r="A88" s="3">
        <v>1</v>
      </c>
      <c r="B88" s="1">
        <v>52</v>
      </c>
      <c r="C88" s="1">
        <v>25.105</v>
      </c>
      <c r="D88" s="3">
        <v>1</v>
      </c>
      <c r="E88" s="2" t="s">
        <v>237</v>
      </c>
      <c r="F88" s="2" t="s">
        <v>236</v>
      </c>
      <c r="G88" s="3" t="s">
        <v>356</v>
      </c>
      <c r="H88" s="3" t="s">
        <v>325</v>
      </c>
      <c r="I88" s="3">
        <v>6.6</v>
      </c>
      <c r="J88" s="3">
        <f t="shared" si="5"/>
        <v>31.704999999999998</v>
      </c>
      <c r="K88">
        <f t="shared" si="6"/>
        <v>0.47557499999999997</v>
      </c>
    </row>
    <row r="89" spans="1:21" x14ac:dyDescent="0.25">
      <c r="A89" s="3">
        <v>1</v>
      </c>
      <c r="B89" s="1">
        <v>62</v>
      </c>
      <c r="C89" s="1">
        <v>23.603000000000002</v>
      </c>
      <c r="D89" s="3">
        <v>1</v>
      </c>
      <c r="E89" s="2" t="s">
        <v>245</v>
      </c>
      <c r="F89" s="2" t="s">
        <v>244</v>
      </c>
      <c r="G89" s="3" t="s">
        <v>356</v>
      </c>
      <c r="H89" s="3" t="s">
        <v>326</v>
      </c>
      <c r="I89" s="3">
        <v>9.3000000000000007</v>
      </c>
      <c r="J89" s="3">
        <f t="shared" si="5"/>
        <v>32.903000000000006</v>
      </c>
      <c r="K89">
        <f t="shared" si="6"/>
        <v>0.49354500000000012</v>
      </c>
    </row>
    <row r="90" spans="1:21" x14ac:dyDescent="0.25">
      <c r="A90" s="3">
        <v>1</v>
      </c>
      <c r="B90" s="1">
        <v>66</v>
      </c>
      <c r="C90" s="1">
        <v>26.067</v>
      </c>
      <c r="D90" s="3">
        <v>1</v>
      </c>
      <c r="E90" s="2" t="s">
        <v>249</v>
      </c>
      <c r="F90" s="2" t="s">
        <v>248</v>
      </c>
      <c r="G90" s="3" t="s">
        <v>355</v>
      </c>
      <c r="H90" s="3" t="s">
        <v>329</v>
      </c>
      <c r="I90" s="3">
        <v>11.1</v>
      </c>
      <c r="J90" s="3">
        <f t="shared" si="5"/>
        <v>37.167000000000002</v>
      </c>
      <c r="K90">
        <f t="shared" si="6"/>
        <v>0.55750500000000003</v>
      </c>
    </row>
    <row r="91" spans="1:21" x14ac:dyDescent="0.25">
      <c r="B91" s="1"/>
      <c r="C91" s="1"/>
      <c r="D91" s="3"/>
      <c r="E91" s="2"/>
      <c r="F91" s="2"/>
      <c r="G91" s="3"/>
      <c r="K91">
        <f>MAX(K71:K90)-MIN(K71:K90)</f>
        <v>0.53536500000000009</v>
      </c>
    </row>
    <row r="92" spans="1:21" x14ac:dyDescent="0.25">
      <c r="A92" s="3">
        <v>1</v>
      </c>
      <c r="B92" s="1">
        <v>77</v>
      </c>
      <c r="C92" s="1">
        <v>24.102</v>
      </c>
      <c r="D92" s="3">
        <v>1</v>
      </c>
      <c r="E92" s="2" t="s">
        <v>198</v>
      </c>
      <c r="F92" s="2" t="s">
        <v>197</v>
      </c>
      <c r="G92" s="3" t="s">
        <v>356</v>
      </c>
      <c r="H92" s="3" t="s">
        <v>381</v>
      </c>
      <c r="R92" s="1"/>
      <c r="S92" s="2"/>
      <c r="T92" s="2"/>
      <c r="U92" s="1"/>
    </row>
    <row r="93" spans="1:21" x14ac:dyDescent="0.25">
      <c r="A93" s="3">
        <v>1</v>
      </c>
      <c r="B93" s="1">
        <v>73</v>
      </c>
      <c r="C93" s="1">
        <v>30.05</v>
      </c>
      <c r="D93" s="3">
        <v>1</v>
      </c>
      <c r="E93" s="2" t="s">
        <v>194</v>
      </c>
      <c r="F93" s="2" t="s">
        <v>193</v>
      </c>
      <c r="G93" s="3" t="s">
        <v>355</v>
      </c>
      <c r="H93" s="3" t="s">
        <v>379</v>
      </c>
      <c r="R93" s="1"/>
      <c r="S93" s="2"/>
      <c r="T93" s="2"/>
      <c r="U93" s="1"/>
    </row>
    <row r="94" spans="1:21" x14ac:dyDescent="0.25">
      <c r="A94" s="3">
        <v>1</v>
      </c>
      <c r="B94" s="1">
        <v>69</v>
      </c>
      <c r="C94" s="1">
        <v>31.347000000000001</v>
      </c>
      <c r="D94" s="3">
        <v>1</v>
      </c>
      <c r="E94" s="2" t="s">
        <v>190</v>
      </c>
      <c r="F94" s="2" t="s">
        <v>189</v>
      </c>
      <c r="G94" s="3" t="s">
        <v>355</v>
      </c>
      <c r="H94" s="3" t="s">
        <v>377</v>
      </c>
      <c r="R94" s="1"/>
      <c r="S94" s="2"/>
      <c r="T94" s="2"/>
      <c r="U94" s="1"/>
    </row>
    <row r="95" spans="1:21" x14ac:dyDescent="0.25">
      <c r="A95" s="3">
        <v>1</v>
      </c>
      <c r="B95" s="1">
        <v>79</v>
      </c>
      <c r="C95" s="1">
        <v>24.091999999999999</v>
      </c>
      <c r="D95" s="3">
        <v>1</v>
      </c>
      <c r="E95" s="2" t="s">
        <v>200</v>
      </c>
      <c r="F95" s="2" t="s">
        <v>199</v>
      </c>
      <c r="G95" s="3" t="s">
        <v>356</v>
      </c>
      <c r="H95" s="3" t="s">
        <v>382</v>
      </c>
      <c r="R95" s="1"/>
      <c r="S95" s="2"/>
      <c r="T95" s="2"/>
      <c r="U95" s="1"/>
    </row>
    <row r="96" spans="1:21" x14ac:dyDescent="0.25">
      <c r="A96" s="3">
        <v>1</v>
      </c>
      <c r="B96" s="1">
        <v>75</v>
      </c>
      <c r="C96" s="1">
        <v>33.835999999999999</v>
      </c>
      <c r="D96" s="3">
        <v>1</v>
      </c>
      <c r="E96" s="2" t="s">
        <v>196</v>
      </c>
      <c r="F96" s="2" t="s">
        <v>195</v>
      </c>
      <c r="G96" s="3" t="s">
        <v>355</v>
      </c>
      <c r="H96" s="3" t="s">
        <v>380</v>
      </c>
      <c r="R96" s="1"/>
      <c r="S96" s="2"/>
      <c r="T96" s="2"/>
      <c r="U96" s="1"/>
    </row>
    <row r="97" spans="1:21" x14ac:dyDescent="0.25">
      <c r="A97" s="3">
        <v>1</v>
      </c>
      <c r="B97" s="1">
        <v>71</v>
      </c>
      <c r="C97" s="1">
        <v>31.387</v>
      </c>
      <c r="D97" s="3">
        <v>1</v>
      </c>
      <c r="E97" s="2" t="s">
        <v>192</v>
      </c>
      <c r="F97" s="2" t="s">
        <v>191</v>
      </c>
      <c r="G97" s="3" t="s">
        <v>355</v>
      </c>
      <c r="H97" s="3" t="s">
        <v>378</v>
      </c>
      <c r="R97" s="1"/>
      <c r="S97" s="2"/>
      <c r="T97" s="2"/>
      <c r="U97" s="1"/>
    </row>
    <row r="98" spans="1:21" x14ac:dyDescent="0.25">
      <c r="B98" s="1"/>
      <c r="C98" s="1"/>
      <c r="D98" s="3"/>
      <c r="E98" s="2"/>
      <c r="F98" s="2"/>
      <c r="G98" s="3"/>
      <c r="R98" s="1"/>
      <c r="S98" s="2"/>
      <c r="T98" s="2"/>
      <c r="U98" s="1"/>
    </row>
    <row r="99" spans="1:21" x14ac:dyDescent="0.25">
      <c r="A99" s="3">
        <v>1</v>
      </c>
      <c r="B99" s="1">
        <v>54</v>
      </c>
      <c r="C99" s="1">
        <v>21.18</v>
      </c>
      <c r="D99" s="3">
        <v>1</v>
      </c>
      <c r="E99" s="2" t="s">
        <v>239</v>
      </c>
      <c r="F99" s="2" t="s">
        <v>238</v>
      </c>
      <c r="G99" s="3" t="s">
        <v>356</v>
      </c>
      <c r="H99" s="3" t="s">
        <v>383</v>
      </c>
      <c r="R99" s="1"/>
      <c r="S99" s="2"/>
      <c r="T99" s="2"/>
      <c r="U99" s="1"/>
    </row>
    <row r="100" spans="1:21" x14ac:dyDescent="0.25">
      <c r="A100" s="3">
        <v>1</v>
      </c>
      <c r="B100" s="1">
        <v>67</v>
      </c>
      <c r="C100" s="1">
        <v>32.225000000000001</v>
      </c>
      <c r="D100" s="3">
        <v>1</v>
      </c>
      <c r="E100" s="2" t="s">
        <v>188</v>
      </c>
      <c r="F100" s="2" t="s">
        <v>187</v>
      </c>
      <c r="G100" s="3" t="s">
        <v>355</v>
      </c>
      <c r="H100" s="3" t="s">
        <v>385</v>
      </c>
      <c r="R100" s="1"/>
      <c r="S100" s="2"/>
      <c r="T100" s="2"/>
      <c r="U100" s="1"/>
    </row>
    <row r="101" spans="1:21" x14ac:dyDescent="0.25">
      <c r="A101" s="3">
        <v>1</v>
      </c>
      <c r="B101" s="1">
        <v>53</v>
      </c>
      <c r="C101" s="1">
        <v>22.274000000000001</v>
      </c>
      <c r="D101" s="3">
        <v>1</v>
      </c>
      <c r="E101" s="2" t="s">
        <v>176</v>
      </c>
      <c r="F101" s="2" t="s">
        <v>175</v>
      </c>
      <c r="G101" s="3" t="s">
        <v>356</v>
      </c>
      <c r="H101" s="3" t="s">
        <v>387</v>
      </c>
      <c r="R101" s="1"/>
      <c r="S101" s="2"/>
      <c r="T101" s="2"/>
      <c r="U101" s="1"/>
    </row>
    <row r="102" spans="1:21" x14ac:dyDescent="0.25">
      <c r="A102" s="3">
        <v>1</v>
      </c>
      <c r="B102" s="1">
        <v>76</v>
      </c>
      <c r="C102" s="1">
        <v>34.325000000000003</v>
      </c>
      <c r="D102" s="3">
        <v>1</v>
      </c>
      <c r="E102" s="2" t="s">
        <v>259</v>
      </c>
      <c r="F102" s="2" t="s">
        <v>258</v>
      </c>
      <c r="G102" s="3" t="s">
        <v>355</v>
      </c>
      <c r="H102" s="3" t="s">
        <v>384</v>
      </c>
      <c r="R102" s="1"/>
      <c r="S102" s="2"/>
      <c r="T102" s="2"/>
      <c r="U102" s="1"/>
    </row>
    <row r="103" spans="1:21" x14ac:dyDescent="0.25">
      <c r="A103" s="3">
        <v>1</v>
      </c>
      <c r="B103" s="1">
        <v>57</v>
      </c>
      <c r="C103" s="1">
        <v>20.797000000000001</v>
      </c>
      <c r="D103" s="3">
        <v>1</v>
      </c>
      <c r="E103" s="2" t="s">
        <v>178</v>
      </c>
      <c r="F103" s="2" t="s">
        <v>177</v>
      </c>
      <c r="G103" s="3" t="s">
        <v>356</v>
      </c>
      <c r="H103" s="3" t="s">
        <v>386</v>
      </c>
      <c r="R103" s="1"/>
      <c r="S103" s="2"/>
      <c r="T103" s="2"/>
      <c r="U103" s="1"/>
    </row>
    <row r="104" spans="1:21" x14ac:dyDescent="0.25">
      <c r="A104" s="3">
        <v>1</v>
      </c>
      <c r="B104" s="1">
        <v>51</v>
      </c>
      <c r="C104" s="1">
        <v>24.527000000000001</v>
      </c>
      <c r="D104" s="3">
        <v>1</v>
      </c>
      <c r="E104" s="2" t="s">
        <v>174</v>
      </c>
      <c r="F104" s="2" t="s">
        <v>173</v>
      </c>
      <c r="G104" s="3" t="s">
        <v>356</v>
      </c>
      <c r="H104" s="3" t="s">
        <v>388</v>
      </c>
      <c r="R104" s="1"/>
      <c r="S104" s="2"/>
      <c r="T104" s="2"/>
      <c r="U104" s="1"/>
    </row>
    <row r="105" spans="1:21" x14ac:dyDescent="0.25">
      <c r="B105" s="1"/>
      <c r="C105" s="1"/>
      <c r="D105" s="3"/>
      <c r="E105" s="2"/>
      <c r="F105" s="2"/>
      <c r="G105" s="3"/>
      <c r="R105" s="1"/>
      <c r="S105" s="2"/>
      <c r="T105" s="2"/>
      <c r="U105" s="1"/>
    </row>
    <row r="106" spans="1:21" x14ac:dyDescent="0.25">
      <c r="A106" s="3">
        <v>1</v>
      </c>
      <c r="B106" s="1">
        <v>74</v>
      </c>
      <c r="C106" s="1">
        <v>32.265999999999998</v>
      </c>
      <c r="D106" s="3">
        <v>1</v>
      </c>
      <c r="E106" s="2" t="s">
        <v>257</v>
      </c>
      <c r="F106" s="2" t="s">
        <v>256</v>
      </c>
      <c r="G106" s="3" t="s">
        <v>355</v>
      </c>
      <c r="H106" s="3" t="s">
        <v>389</v>
      </c>
      <c r="R106" s="1"/>
      <c r="S106" s="2"/>
      <c r="T106" s="2"/>
      <c r="U106" s="1"/>
    </row>
    <row r="107" spans="1:21" x14ac:dyDescent="0.25">
      <c r="A107" s="3">
        <v>1</v>
      </c>
      <c r="B107" s="1">
        <v>72</v>
      </c>
      <c r="C107" s="1">
        <v>33.935000000000002</v>
      </c>
      <c r="D107" s="3">
        <v>1</v>
      </c>
      <c r="E107" s="2" t="s">
        <v>255</v>
      </c>
      <c r="F107" s="2" t="s">
        <v>254</v>
      </c>
      <c r="G107" s="3" t="s">
        <v>355</v>
      </c>
      <c r="H107" s="3" t="s">
        <v>390</v>
      </c>
      <c r="R107" s="1"/>
      <c r="S107" s="2"/>
      <c r="T107" s="2"/>
      <c r="U107" s="1"/>
    </row>
    <row r="108" spans="1:21" x14ac:dyDescent="0.25">
      <c r="A108" s="3">
        <v>1</v>
      </c>
      <c r="B108" s="1">
        <v>70</v>
      </c>
      <c r="C108" s="1">
        <v>30.055</v>
      </c>
      <c r="D108" s="3">
        <v>1</v>
      </c>
      <c r="E108" s="2" t="s">
        <v>253</v>
      </c>
      <c r="F108" s="2" t="s">
        <v>252</v>
      </c>
      <c r="G108" s="3" t="s">
        <v>355</v>
      </c>
      <c r="H108" s="3" t="s">
        <v>391</v>
      </c>
      <c r="R108" s="1"/>
      <c r="S108" s="2"/>
      <c r="T108" s="2"/>
      <c r="U108" s="1"/>
    </row>
    <row r="109" spans="1:21" x14ac:dyDescent="0.25">
      <c r="A109" s="3">
        <v>1</v>
      </c>
      <c r="B109" s="1">
        <v>68</v>
      </c>
      <c r="C109" s="1">
        <v>31.492000000000001</v>
      </c>
      <c r="D109" s="3">
        <v>1</v>
      </c>
      <c r="E109" s="2" t="s">
        <v>251</v>
      </c>
      <c r="F109" s="2" t="s">
        <v>250</v>
      </c>
      <c r="G109" s="3" t="s">
        <v>355</v>
      </c>
      <c r="H109" s="3" t="s">
        <v>392</v>
      </c>
      <c r="R109" s="1"/>
      <c r="S109" s="2"/>
      <c r="T109" s="2"/>
      <c r="U109" s="1"/>
    </row>
    <row r="110" spans="1:21" x14ac:dyDescent="0.25">
      <c r="A110" s="3">
        <v>1</v>
      </c>
      <c r="B110" s="1">
        <v>59</v>
      </c>
      <c r="C110" s="1">
        <v>25.952999999999999</v>
      </c>
      <c r="D110" s="3">
        <v>1</v>
      </c>
      <c r="E110" s="2" t="s">
        <v>180</v>
      </c>
      <c r="F110" s="2" t="s">
        <v>179</v>
      </c>
      <c r="G110" s="3" t="s">
        <v>355</v>
      </c>
      <c r="H110" s="3" t="s">
        <v>393</v>
      </c>
      <c r="R110" s="1"/>
      <c r="S110" s="2"/>
      <c r="T110" s="2"/>
      <c r="U110" s="1"/>
    </row>
    <row r="111" spans="1:21" x14ac:dyDescent="0.25">
      <c r="A111" s="3">
        <v>1</v>
      </c>
      <c r="B111" s="1">
        <v>61</v>
      </c>
      <c r="C111" s="1">
        <v>25.013999999999999</v>
      </c>
      <c r="D111" s="3">
        <v>1</v>
      </c>
      <c r="E111" s="2" t="s">
        <v>182</v>
      </c>
      <c r="F111" s="2" t="s">
        <v>181</v>
      </c>
      <c r="G111" s="3" t="s">
        <v>355</v>
      </c>
      <c r="H111" s="3" t="s">
        <v>394</v>
      </c>
      <c r="R111" s="1"/>
      <c r="S111" s="2"/>
      <c r="T111" s="2"/>
      <c r="U111" s="1"/>
    </row>
    <row r="112" spans="1:21" x14ac:dyDescent="0.25">
      <c r="A112" s="3">
        <v>1</v>
      </c>
      <c r="B112" s="1">
        <v>63</v>
      </c>
      <c r="C112" s="1">
        <v>28.198</v>
      </c>
      <c r="D112" s="3">
        <v>1</v>
      </c>
      <c r="E112" s="2" t="s">
        <v>184</v>
      </c>
      <c r="F112" s="2" t="s">
        <v>183</v>
      </c>
      <c r="G112" s="3" t="s">
        <v>355</v>
      </c>
      <c r="H112" s="3" t="s">
        <v>395</v>
      </c>
      <c r="R112" s="1"/>
      <c r="S112" s="2"/>
      <c r="T112" s="2"/>
      <c r="U112" s="1"/>
    </row>
    <row r="113" spans="1:21" x14ac:dyDescent="0.25">
      <c r="A113" s="3">
        <v>1</v>
      </c>
      <c r="B113" s="1">
        <v>65</v>
      </c>
      <c r="C113" s="1">
        <v>26.588999999999999</v>
      </c>
      <c r="D113" s="3">
        <v>1</v>
      </c>
      <c r="E113" s="2" t="s">
        <v>186</v>
      </c>
      <c r="F113" s="2" t="s">
        <v>185</v>
      </c>
      <c r="G113" s="3" t="s">
        <v>355</v>
      </c>
      <c r="H113" s="3" t="s">
        <v>396</v>
      </c>
      <c r="R113" s="1"/>
      <c r="S113" s="2"/>
      <c r="T113" s="2"/>
      <c r="U113" s="1"/>
    </row>
    <row r="114" spans="1:21" x14ac:dyDescent="0.25">
      <c r="B114" s="1"/>
      <c r="C114" s="1"/>
      <c r="D114" s="3"/>
      <c r="E114" s="2"/>
      <c r="F114" s="2"/>
      <c r="G114" s="3"/>
      <c r="R114" s="1"/>
      <c r="S114" s="2"/>
      <c r="T114" s="2"/>
      <c r="U114" s="1"/>
    </row>
    <row r="115" spans="1:21" x14ac:dyDescent="0.25">
      <c r="A115" s="3">
        <v>1</v>
      </c>
      <c r="B115" s="1">
        <v>18</v>
      </c>
      <c r="C115" s="1">
        <v>56.677</v>
      </c>
      <c r="D115" s="3">
        <v>1</v>
      </c>
      <c r="E115" s="2" t="s">
        <v>206</v>
      </c>
      <c r="F115" s="2" t="s">
        <v>205</v>
      </c>
      <c r="G115" s="3" t="s">
        <v>355</v>
      </c>
    </row>
    <row r="116" spans="1:21" x14ac:dyDescent="0.25">
      <c r="A116" s="3">
        <v>1</v>
      </c>
      <c r="B116" s="1">
        <v>1</v>
      </c>
      <c r="D116" s="3"/>
      <c r="F116" s="2" t="s">
        <v>23</v>
      </c>
      <c r="G116" s="3"/>
    </row>
    <row r="117" spans="1:21" x14ac:dyDescent="0.25">
      <c r="A117" s="3">
        <v>1</v>
      </c>
      <c r="B117" s="1">
        <v>3</v>
      </c>
      <c r="D117" s="3"/>
      <c r="F117" s="2" t="s">
        <v>133</v>
      </c>
      <c r="G117" s="3"/>
    </row>
    <row r="118" spans="1:21" x14ac:dyDescent="0.25">
      <c r="A118" s="3">
        <v>1</v>
      </c>
      <c r="B118" s="1">
        <v>5</v>
      </c>
      <c r="D118" s="3"/>
      <c r="F118" s="2" t="s">
        <v>134</v>
      </c>
      <c r="G118" s="3"/>
    </row>
    <row r="119" spans="1:21" x14ac:dyDescent="0.25">
      <c r="A119" s="3">
        <v>1</v>
      </c>
      <c r="B119" s="1">
        <v>7</v>
      </c>
      <c r="D119" s="3"/>
      <c r="F119" s="2" t="s">
        <v>135</v>
      </c>
      <c r="G119" s="3"/>
    </row>
    <row r="120" spans="1:21" x14ac:dyDescent="0.25">
      <c r="A120" s="3">
        <v>1</v>
      </c>
      <c r="B120" s="1">
        <v>9</v>
      </c>
      <c r="D120" s="3"/>
      <c r="F120" s="2" t="s">
        <v>136</v>
      </c>
      <c r="G120" s="3"/>
    </row>
    <row r="121" spans="1:21" x14ac:dyDescent="0.25">
      <c r="A121" s="3">
        <v>1</v>
      </c>
      <c r="B121" s="1">
        <v>11</v>
      </c>
      <c r="D121" s="3"/>
      <c r="F121" s="2" t="s">
        <v>137</v>
      </c>
      <c r="G121" s="3"/>
    </row>
    <row r="122" spans="1:21" x14ac:dyDescent="0.25">
      <c r="A122" s="3">
        <v>1</v>
      </c>
      <c r="B122" s="1">
        <v>13</v>
      </c>
      <c r="D122" s="3"/>
      <c r="F122" s="2" t="s">
        <v>23</v>
      </c>
      <c r="G122" s="3"/>
    </row>
    <row r="123" spans="1:21" x14ac:dyDescent="0.25">
      <c r="A123" s="3">
        <v>1</v>
      </c>
      <c r="B123" s="1">
        <v>35</v>
      </c>
      <c r="D123" s="3"/>
      <c r="F123" s="2" t="s">
        <v>158</v>
      </c>
      <c r="G123" s="3"/>
    </row>
    <row r="124" spans="1:21" x14ac:dyDescent="0.25">
      <c r="A124" s="3">
        <v>1</v>
      </c>
      <c r="B124" s="1">
        <v>39</v>
      </c>
      <c r="C124" s="1">
        <v>16.617000000000001</v>
      </c>
      <c r="D124" s="3">
        <v>1</v>
      </c>
      <c r="E124" s="2" t="s">
        <v>162</v>
      </c>
      <c r="F124" s="2" t="s">
        <v>161</v>
      </c>
      <c r="G124" s="3" t="s">
        <v>356</v>
      </c>
    </row>
    <row r="125" spans="1:21" x14ac:dyDescent="0.25">
      <c r="A125" s="3">
        <v>1</v>
      </c>
      <c r="B125" s="1">
        <v>55</v>
      </c>
      <c r="D125" s="3"/>
      <c r="F125" s="2" t="s">
        <v>158</v>
      </c>
      <c r="G125" s="3"/>
    </row>
    <row r="126" spans="1:21" x14ac:dyDescent="0.25">
      <c r="A126" s="3">
        <v>1</v>
      </c>
      <c r="B126" s="1">
        <v>2</v>
      </c>
      <c r="D126" s="3"/>
      <c r="F126" s="2" t="s">
        <v>2</v>
      </c>
      <c r="G126" s="3"/>
    </row>
    <row r="127" spans="1:21" x14ac:dyDescent="0.25">
      <c r="A127" s="3">
        <v>1</v>
      </c>
      <c r="B127" s="1">
        <v>4</v>
      </c>
      <c r="D127" s="3"/>
      <c r="F127" s="2" t="s">
        <v>2</v>
      </c>
      <c r="G127" s="3"/>
    </row>
    <row r="128" spans="1:21" x14ac:dyDescent="0.25">
      <c r="A128" s="3">
        <v>1</v>
      </c>
      <c r="B128" s="1">
        <v>6</v>
      </c>
      <c r="D128" s="3"/>
      <c r="F128" s="2" t="s">
        <v>2</v>
      </c>
      <c r="G128" s="3"/>
    </row>
    <row r="129" spans="1:7" x14ac:dyDescent="0.25">
      <c r="A129" s="3">
        <v>1</v>
      </c>
      <c r="B129" s="1">
        <v>8</v>
      </c>
      <c r="D129" s="3"/>
      <c r="F129" s="2" t="s">
        <v>201</v>
      </c>
      <c r="G129" s="3"/>
    </row>
    <row r="130" spans="1:7" x14ac:dyDescent="0.25">
      <c r="A130" s="3">
        <v>1</v>
      </c>
      <c r="B130" s="1">
        <v>10</v>
      </c>
      <c r="D130" s="3"/>
      <c r="E130" s="3" t="s">
        <v>260</v>
      </c>
      <c r="F130" s="2" t="s">
        <v>202</v>
      </c>
      <c r="G130" s="3"/>
    </row>
    <row r="131" spans="1:7" x14ac:dyDescent="0.25">
      <c r="A131" s="3">
        <v>1</v>
      </c>
      <c r="B131" s="1">
        <v>12</v>
      </c>
      <c r="D131" s="3"/>
      <c r="F131" s="2" t="s">
        <v>133</v>
      </c>
      <c r="G131" s="3"/>
    </row>
    <row r="132" spans="1:7" x14ac:dyDescent="0.25">
      <c r="A132" s="3">
        <v>1</v>
      </c>
      <c r="B132" s="1">
        <v>14</v>
      </c>
      <c r="D132" s="3"/>
      <c r="F132" s="2" t="s">
        <v>23</v>
      </c>
      <c r="G132" s="3"/>
    </row>
    <row r="133" spans="1:7" x14ac:dyDescent="0.25">
      <c r="A133" s="3">
        <v>1</v>
      </c>
      <c r="B133" s="1">
        <v>36</v>
      </c>
      <c r="D133" s="3"/>
      <c r="F133" s="2" t="s">
        <v>23</v>
      </c>
      <c r="G133" s="3"/>
    </row>
    <row r="134" spans="1:7" x14ac:dyDescent="0.25">
      <c r="A134" s="3">
        <v>1</v>
      </c>
      <c r="B134" s="1">
        <v>56</v>
      </c>
      <c r="D134" s="3"/>
      <c r="F134" s="2" t="s">
        <v>23</v>
      </c>
      <c r="G134" s="3"/>
    </row>
    <row r="135" spans="1:7" x14ac:dyDescent="0.25">
      <c r="A135" s="3">
        <v>1</v>
      </c>
      <c r="B135" s="1">
        <v>58</v>
      </c>
      <c r="C135" s="1">
        <v>24.853999999999999</v>
      </c>
      <c r="D135" s="3">
        <v>1</v>
      </c>
      <c r="E135" s="2" t="s">
        <v>241</v>
      </c>
      <c r="F135" s="2" t="s">
        <v>240</v>
      </c>
      <c r="G135" s="3" t="s">
        <v>356</v>
      </c>
    </row>
    <row r="136" spans="1:7" x14ac:dyDescent="0.25">
      <c r="A136" s="3">
        <v>1</v>
      </c>
      <c r="B136" s="1">
        <v>78</v>
      </c>
      <c r="D136" s="3"/>
      <c r="F136" s="2" t="s">
        <v>23</v>
      </c>
      <c r="G136" s="3"/>
    </row>
    <row r="137" spans="1:7" x14ac:dyDescent="0.25">
      <c r="A137" s="3">
        <v>1</v>
      </c>
      <c r="B137" s="2" t="s">
        <v>130</v>
      </c>
      <c r="D137" s="3"/>
      <c r="F137" s="2" t="s">
        <v>23</v>
      </c>
      <c r="G137" s="3"/>
    </row>
    <row r="138" spans="1:7" x14ac:dyDescent="0.25">
      <c r="A138" s="3">
        <v>2</v>
      </c>
      <c r="B138" s="1">
        <v>1</v>
      </c>
      <c r="D138" s="3"/>
      <c r="F138" s="2" t="s">
        <v>66</v>
      </c>
      <c r="G138" s="3"/>
    </row>
    <row r="139" spans="1:7" x14ac:dyDescent="0.25">
      <c r="A139" s="3">
        <v>2</v>
      </c>
      <c r="B139" s="1">
        <v>3</v>
      </c>
      <c r="D139" s="3"/>
      <c r="F139" s="2" t="s">
        <v>66</v>
      </c>
      <c r="G139" s="3"/>
    </row>
    <row r="140" spans="1:7" x14ac:dyDescent="0.25">
      <c r="A140" s="3">
        <v>2</v>
      </c>
      <c r="B140" s="1">
        <v>5</v>
      </c>
      <c r="D140" s="3"/>
      <c r="F140" s="2" t="s">
        <v>66</v>
      </c>
      <c r="G140" s="3"/>
    </row>
    <row r="141" spans="1:7" x14ac:dyDescent="0.25">
      <c r="A141" s="3">
        <v>2</v>
      </c>
      <c r="B141" s="1">
        <v>7</v>
      </c>
      <c r="D141" s="3"/>
      <c r="F141" s="2" t="s">
        <v>1</v>
      </c>
      <c r="G141" s="3"/>
    </row>
    <row r="142" spans="1:7" x14ac:dyDescent="0.25">
      <c r="A142" s="3">
        <v>2</v>
      </c>
      <c r="B142" s="1">
        <v>9</v>
      </c>
      <c r="D142" s="3"/>
      <c r="F142" s="2" t="s">
        <v>2</v>
      </c>
      <c r="G142" s="3"/>
    </row>
    <row r="143" spans="1:7" x14ac:dyDescent="0.25">
      <c r="A143" s="3">
        <v>2</v>
      </c>
      <c r="B143" s="1">
        <v>11</v>
      </c>
      <c r="D143" s="3"/>
      <c r="F143" s="2" t="s">
        <v>2</v>
      </c>
      <c r="G143" s="3"/>
    </row>
    <row r="144" spans="1:7" x14ac:dyDescent="0.25">
      <c r="A144" s="3">
        <v>2</v>
      </c>
      <c r="B144" s="1">
        <v>13</v>
      </c>
      <c r="D144" s="3"/>
      <c r="F144" s="2" t="s">
        <v>2</v>
      </c>
      <c r="G144" s="3"/>
    </row>
    <row r="145" spans="1:7" x14ac:dyDescent="0.25">
      <c r="A145" s="3">
        <v>2</v>
      </c>
      <c r="B145" s="1">
        <v>15</v>
      </c>
      <c r="C145" s="1">
        <v>52.024000000000001</v>
      </c>
      <c r="D145" s="3">
        <v>1</v>
      </c>
      <c r="E145" s="2" t="s">
        <v>4</v>
      </c>
      <c r="F145" s="2" t="s">
        <v>3</v>
      </c>
      <c r="G145" s="3" t="s">
        <v>356</v>
      </c>
    </row>
    <row r="146" spans="1:7" x14ac:dyDescent="0.25">
      <c r="A146" s="3">
        <v>2</v>
      </c>
      <c r="B146" s="1">
        <v>17</v>
      </c>
      <c r="C146" s="1">
        <v>53.341000000000001</v>
      </c>
      <c r="D146" s="3">
        <v>1</v>
      </c>
      <c r="E146" s="2" t="s">
        <v>6</v>
      </c>
      <c r="F146" s="2" t="s">
        <v>5</v>
      </c>
      <c r="G146" s="3" t="s">
        <v>356</v>
      </c>
    </row>
    <row r="147" spans="1:7" x14ac:dyDescent="0.25">
      <c r="A147" s="3">
        <v>2</v>
      </c>
      <c r="B147" s="1">
        <v>19</v>
      </c>
      <c r="C147" s="1">
        <v>49.433999999999997</v>
      </c>
      <c r="D147" s="3">
        <v>1</v>
      </c>
      <c r="E147" s="2" t="s">
        <v>8</v>
      </c>
      <c r="F147" s="2" t="s">
        <v>7</v>
      </c>
      <c r="G147" s="3" t="s">
        <v>356</v>
      </c>
    </row>
    <row r="148" spans="1:7" x14ac:dyDescent="0.25">
      <c r="A148" s="3">
        <v>2</v>
      </c>
      <c r="B148" s="1">
        <v>21</v>
      </c>
      <c r="C148" s="1">
        <v>50.801000000000002</v>
      </c>
      <c r="D148" s="3">
        <v>1</v>
      </c>
      <c r="E148" s="2" t="s">
        <v>10</v>
      </c>
      <c r="F148" s="2" t="s">
        <v>9</v>
      </c>
      <c r="G148" s="3" t="s">
        <v>356</v>
      </c>
    </row>
    <row r="149" spans="1:7" x14ac:dyDescent="0.25">
      <c r="A149" s="3">
        <v>2</v>
      </c>
      <c r="B149" s="1">
        <v>35</v>
      </c>
      <c r="D149" s="3"/>
      <c r="F149" s="2" t="s">
        <v>23</v>
      </c>
      <c r="G149" s="3"/>
    </row>
    <row r="150" spans="1:7" x14ac:dyDescent="0.25">
      <c r="A150" s="3">
        <v>2</v>
      </c>
      <c r="B150" s="1">
        <v>41</v>
      </c>
      <c r="C150" s="1">
        <v>44.83</v>
      </c>
      <c r="D150" s="3">
        <v>1</v>
      </c>
      <c r="E150" s="2" t="s">
        <v>29</v>
      </c>
      <c r="F150" s="2" t="s">
        <v>28</v>
      </c>
      <c r="G150" s="3" t="s">
        <v>356</v>
      </c>
    </row>
    <row r="151" spans="1:7" x14ac:dyDescent="0.25">
      <c r="A151" s="3">
        <v>2</v>
      </c>
      <c r="B151" s="1">
        <v>43</v>
      </c>
      <c r="C151" s="1">
        <v>44.133000000000003</v>
      </c>
      <c r="D151" s="3">
        <v>1</v>
      </c>
      <c r="E151" s="2" t="s">
        <v>31</v>
      </c>
      <c r="F151" s="2" t="s">
        <v>30</v>
      </c>
      <c r="G151" s="6" t="s">
        <v>356</v>
      </c>
    </row>
    <row r="152" spans="1:7" x14ac:dyDescent="0.25">
      <c r="A152" s="3">
        <v>2</v>
      </c>
      <c r="B152" s="1">
        <v>55</v>
      </c>
      <c r="D152" s="3"/>
      <c r="F152" s="2" t="s">
        <v>23</v>
      </c>
      <c r="G152" s="3"/>
    </row>
    <row r="153" spans="1:7" x14ac:dyDescent="0.25">
      <c r="A153" s="3">
        <v>2</v>
      </c>
      <c r="B153" s="1">
        <v>59</v>
      </c>
      <c r="C153" s="1">
        <v>20.079999999999998</v>
      </c>
      <c r="D153" s="3">
        <v>0</v>
      </c>
      <c r="E153" s="2" t="s">
        <v>45</v>
      </c>
      <c r="F153" s="2" t="s">
        <v>44</v>
      </c>
      <c r="G153" s="3" t="s">
        <v>353</v>
      </c>
    </row>
    <row r="154" spans="1:7" x14ac:dyDescent="0.25">
      <c r="A154" s="3">
        <v>2</v>
      </c>
      <c r="B154" s="1">
        <v>61</v>
      </c>
      <c r="C154" s="1">
        <v>18.748000000000001</v>
      </c>
      <c r="D154" s="3">
        <v>0</v>
      </c>
      <c r="E154" s="2" t="s">
        <v>47</v>
      </c>
      <c r="F154" s="2" t="s">
        <v>46</v>
      </c>
      <c r="G154" s="3" t="s">
        <v>353</v>
      </c>
    </row>
    <row r="155" spans="1:7" x14ac:dyDescent="0.25">
      <c r="A155" s="3">
        <v>2</v>
      </c>
      <c r="B155" s="1">
        <v>77</v>
      </c>
      <c r="C155" s="1">
        <v>18.067</v>
      </c>
      <c r="D155" s="3">
        <v>0</v>
      </c>
      <c r="E155" s="2" t="s">
        <v>63</v>
      </c>
      <c r="F155" s="2" t="s">
        <v>62</v>
      </c>
      <c r="G155" s="3" t="s">
        <v>353</v>
      </c>
    </row>
    <row r="156" spans="1:7" x14ac:dyDescent="0.25">
      <c r="A156" s="3">
        <v>2</v>
      </c>
      <c r="B156" s="1">
        <v>79</v>
      </c>
      <c r="C156" s="1">
        <v>18.059999999999999</v>
      </c>
      <c r="D156" s="3">
        <v>0</v>
      </c>
      <c r="E156" s="2" t="s">
        <v>65</v>
      </c>
      <c r="F156" s="2" t="s">
        <v>64</v>
      </c>
      <c r="G156" s="3" t="s">
        <v>353</v>
      </c>
    </row>
    <row r="157" spans="1:7" x14ac:dyDescent="0.25">
      <c r="A157" s="3">
        <v>2</v>
      </c>
      <c r="B157" s="1">
        <v>2</v>
      </c>
      <c r="D157" s="3"/>
      <c r="F157" s="2" t="s">
        <v>23</v>
      </c>
      <c r="G157" s="3"/>
    </row>
    <row r="158" spans="1:7" x14ac:dyDescent="0.25">
      <c r="A158" s="3">
        <v>2</v>
      </c>
      <c r="B158" s="1">
        <v>4</v>
      </c>
      <c r="D158" s="3"/>
      <c r="F158" s="2" t="s">
        <v>67</v>
      </c>
      <c r="G158" s="3"/>
    </row>
    <row r="159" spans="1:7" x14ac:dyDescent="0.25">
      <c r="A159" s="3">
        <v>2</v>
      </c>
      <c r="B159" s="1">
        <v>6</v>
      </c>
      <c r="D159" s="3"/>
      <c r="F159" s="2" t="s">
        <v>67</v>
      </c>
      <c r="G159" s="3"/>
    </row>
    <row r="160" spans="1:7" x14ac:dyDescent="0.25">
      <c r="A160" s="3">
        <v>2</v>
      </c>
      <c r="B160" s="1">
        <v>8</v>
      </c>
      <c r="D160" s="3"/>
      <c r="F160" s="2" t="s">
        <v>68</v>
      </c>
      <c r="G160" s="3"/>
    </row>
    <row r="161" spans="1:7" x14ac:dyDescent="0.25">
      <c r="A161" s="3">
        <v>2</v>
      </c>
      <c r="B161" s="1">
        <v>10</v>
      </c>
      <c r="D161" s="3"/>
      <c r="F161" s="2" t="s">
        <v>69</v>
      </c>
      <c r="G161" s="3"/>
    </row>
    <row r="162" spans="1:7" x14ac:dyDescent="0.25">
      <c r="A162" s="3">
        <v>2</v>
      </c>
      <c r="B162" s="1">
        <v>12</v>
      </c>
      <c r="D162" s="3"/>
      <c r="F162" s="2" t="s">
        <v>70</v>
      </c>
      <c r="G162" s="3"/>
    </row>
    <row r="163" spans="1:7" x14ac:dyDescent="0.25">
      <c r="A163" s="3">
        <v>2</v>
      </c>
      <c r="B163" s="1">
        <v>14</v>
      </c>
      <c r="D163" s="3"/>
      <c r="F163" s="2" t="s">
        <v>23</v>
      </c>
      <c r="G163" s="3"/>
    </row>
    <row r="164" spans="1:7" x14ac:dyDescent="0.25">
      <c r="A164" s="3">
        <v>2</v>
      </c>
      <c r="B164" s="1">
        <v>30</v>
      </c>
      <c r="C164" s="1">
        <v>39.28</v>
      </c>
      <c r="D164" s="3">
        <v>1</v>
      </c>
      <c r="E164" s="2" t="s">
        <v>86</v>
      </c>
      <c r="F164" s="2" t="s">
        <v>85</v>
      </c>
      <c r="G164" s="3" t="s">
        <v>356</v>
      </c>
    </row>
    <row r="165" spans="1:7" x14ac:dyDescent="0.25">
      <c r="A165" s="3">
        <v>2</v>
      </c>
      <c r="B165" s="1">
        <v>36</v>
      </c>
      <c r="D165" s="3"/>
      <c r="F165" s="2" t="s">
        <v>91</v>
      </c>
      <c r="G165" s="3"/>
    </row>
    <row r="166" spans="1:7" x14ac:dyDescent="0.25">
      <c r="A166" s="3">
        <v>2</v>
      </c>
      <c r="B166" s="1">
        <v>56</v>
      </c>
      <c r="D166" s="3"/>
      <c r="F166" s="2" t="s">
        <v>91</v>
      </c>
      <c r="G166" s="3"/>
    </row>
    <row r="167" spans="1:7" x14ac:dyDescent="0.25">
      <c r="A167" s="3">
        <v>2</v>
      </c>
      <c r="B167" s="1">
        <v>64</v>
      </c>
      <c r="C167" s="1">
        <v>20.995999999999999</v>
      </c>
      <c r="D167" s="3">
        <v>0</v>
      </c>
      <c r="E167" s="2" t="s">
        <v>117</v>
      </c>
      <c r="F167" s="2" t="s">
        <v>116</v>
      </c>
      <c r="G167" s="3" t="s">
        <v>354</v>
      </c>
    </row>
    <row r="168" spans="1:7" x14ac:dyDescent="0.25">
      <c r="A168" s="3">
        <v>2</v>
      </c>
      <c r="B168" s="1">
        <v>66</v>
      </c>
      <c r="C168" s="1">
        <v>20.055</v>
      </c>
      <c r="D168" s="3">
        <v>0</v>
      </c>
      <c r="E168" s="2" t="s">
        <v>119</v>
      </c>
      <c r="F168" s="2" t="s">
        <v>118</v>
      </c>
      <c r="G168" s="3" t="s">
        <v>354</v>
      </c>
    </row>
    <row r="169" spans="1:7" x14ac:dyDescent="0.25">
      <c r="A169" s="3">
        <v>2</v>
      </c>
      <c r="B169" s="1">
        <v>78</v>
      </c>
      <c r="D169" s="3"/>
      <c r="F169" s="2" t="s">
        <v>23</v>
      </c>
      <c r="G169" s="3"/>
    </row>
    <row r="170" spans="1:7" x14ac:dyDescent="0.25">
      <c r="A170" s="3">
        <v>2</v>
      </c>
      <c r="B170" s="1">
        <v>80</v>
      </c>
      <c r="D170" s="3"/>
      <c r="F170" s="2" t="s">
        <v>23</v>
      </c>
      <c r="G170" s="3"/>
    </row>
  </sheetData>
  <sortState ref="A64:J79">
    <sortCondition ref="I64:I79"/>
    <sortCondition ref="H64:H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Leibrandt, David</dc:creator>
  <cp:lastModifiedBy>David Leibrandt</cp:lastModifiedBy>
  <dcterms:created xsi:type="dcterms:W3CDTF">2011-07-12T20:17:57Z</dcterms:created>
  <dcterms:modified xsi:type="dcterms:W3CDTF">2012-11-07T18:14:52Z</dcterms:modified>
</cp:coreProperties>
</file>