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0Design Work\Barrier Dynamic Model\Pre Impact Braking\"/>
    </mc:Choice>
  </mc:AlternateContent>
  <xr:revisionPtr revIDLastSave="0" documentId="13_ncr:1_{2C12AE2B-0FD4-4CA9-A64C-968504E632E9}" xr6:coauthVersionLast="45" xr6:coauthVersionMax="45" xr10:uidLastSave="{00000000-0000-0000-0000-000000000000}"/>
  <bookViews>
    <workbookView xWindow="28680" yWindow="-210" windowWidth="29040" windowHeight="15840" xr2:uid="{AAEB58F0-1EBB-4E89-9979-8C6E44D5F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F9" i="1" l="1"/>
  <c r="F10" i="1" s="1"/>
  <c r="F6" i="1"/>
  <c r="F7" i="1" s="1"/>
  <c r="F8" i="1" s="1"/>
  <c r="E9" i="1"/>
  <c r="E10" i="1" s="1"/>
  <c r="E6" i="1"/>
  <c r="E7" i="1" s="1"/>
  <c r="E8" i="1" s="1"/>
  <c r="D9" i="1"/>
  <c r="D10" i="1" s="1"/>
  <c r="D6" i="1"/>
  <c r="D7" i="1" s="1"/>
  <c r="D8" i="1" s="1"/>
  <c r="C9" i="1"/>
  <c r="C10" i="1" s="1"/>
  <c r="C6" i="1"/>
  <c r="C7" i="1" s="1"/>
  <c r="C8" i="1" s="1"/>
</calcChain>
</file>

<file path=xl/sharedStrings.xml><?xml version="1.0" encoding="utf-8"?>
<sst xmlns="http://schemas.openxmlformats.org/spreadsheetml/2006/main" count="26" uniqueCount="21">
  <si>
    <t>Vehicle Mass</t>
  </si>
  <si>
    <t>kg</t>
  </si>
  <si>
    <t>Rope K</t>
  </si>
  <si>
    <t>N/M</t>
  </si>
  <si>
    <t>Motor Mass (linear Equiv)</t>
  </si>
  <si>
    <t>Mass Ratio</t>
  </si>
  <si>
    <t>[]</t>
  </si>
  <si>
    <t>Resonant Frequency</t>
  </si>
  <si>
    <t>rad/s</t>
  </si>
  <si>
    <t>Hz</t>
  </si>
  <si>
    <t>AntiResonant Frequency</t>
  </si>
  <si>
    <t>Final Wire Rope (14mm Diepa SKZ)</t>
  </si>
  <si>
    <t>Polymer Rope 9/16" BOB</t>
  </si>
  <si>
    <t>1/2 inch Vectran</t>
  </si>
  <si>
    <t>Wire, 4VFD</t>
  </si>
  <si>
    <t>Polymer, 4VFD</t>
  </si>
  <si>
    <t>Wire, 1VFD</t>
  </si>
  <si>
    <t>Polymer, 1VFD</t>
  </si>
  <si>
    <t>Length</t>
  </si>
  <si>
    <t>m</t>
  </si>
  <si>
    <t>James 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</si>
</sst>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645E-D3F4-4E82-8D08-7B3747D05423}">
  <dimension ref="A1:L10"/>
  <sheetViews>
    <sheetView tabSelected="1" workbookViewId="0">
      <selection activeCell="C3" sqref="C3"/>
    </sheetView>
  </sheetViews>
  <sheetFormatPr defaultRowHeight="15" x14ac:dyDescent="0.25"/>
  <cols>
    <col min="1" max="1" width="24" bestFit="1" customWidth="1"/>
    <col min="2" max="2" width="5.5703125" bestFit="1" customWidth="1"/>
    <col min="3" max="3" width="11" bestFit="1" customWidth="1"/>
    <col min="4" max="4" width="14.140625" bestFit="1" customWidth="1"/>
    <col min="5" max="5" width="11" bestFit="1" customWidth="1"/>
    <col min="6" max="6" width="14.140625" bestFit="1" customWidth="1"/>
    <col min="9" max="9" width="32.140625" bestFit="1" customWidth="1"/>
    <col min="10" max="10" width="23.140625" bestFit="1" customWidth="1"/>
    <col min="11" max="11" width="15.42578125" bestFit="1" customWidth="1"/>
  </cols>
  <sheetData>
    <row r="1" spans="1:12" x14ac:dyDescent="0.25">
      <c r="C1" t="s">
        <v>14</v>
      </c>
      <c r="D1" t="s">
        <v>15</v>
      </c>
      <c r="E1" t="s">
        <v>16</v>
      </c>
      <c r="F1" t="s">
        <v>17</v>
      </c>
      <c r="I1" t="s">
        <v>11</v>
      </c>
      <c r="J1" t="s">
        <v>20</v>
      </c>
      <c r="K1" t="s">
        <v>12</v>
      </c>
      <c r="L1" t="s">
        <v>13</v>
      </c>
    </row>
    <row r="2" spans="1:12" x14ac:dyDescent="0.25">
      <c r="A2" t="s">
        <v>0</v>
      </c>
      <c r="B2" t="s">
        <v>1</v>
      </c>
      <c r="C2">
        <v>3500</v>
      </c>
      <c r="D2">
        <v>3500</v>
      </c>
      <c r="E2">
        <v>3500</v>
      </c>
      <c r="F2">
        <v>3500</v>
      </c>
      <c r="I2">
        <v>13402517.301333334</v>
      </c>
      <c r="J2" s="4">
        <v>5895091</v>
      </c>
      <c r="K2">
        <v>6935401.1173184346</v>
      </c>
      <c r="L2">
        <v>4454115.2</v>
      </c>
    </row>
    <row r="3" spans="1:12" x14ac:dyDescent="0.25">
      <c r="A3" t="s">
        <v>18</v>
      </c>
      <c r="B3" t="s">
        <v>19</v>
      </c>
      <c r="C3">
        <v>120</v>
      </c>
      <c r="D3">
        <v>120</v>
      </c>
      <c r="E3">
        <v>120</v>
      </c>
      <c r="F3">
        <v>120</v>
      </c>
    </row>
    <row r="4" spans="1:12" x14ac:dyDescent="0.25">
      <c r="A4" t="s">
        <v>2</v>
      </c>
      <c r="B4" t="s">
        <v>3</v>
      </c>
      <c r="C4" s="2">
        <f xml:space="preserve"> I2/C3</f>
        <v>111687.64417777778</v>
      </c>
      <c r="D4" s="2">
        <f xml:space="preserve"> J2/D3</f>
        <v>49125.758333333331</v>
      </c>
      <c r="E4" s="2">
        <f>I2/E3</f>
        <v>111687.64417777778</v>
      </c>
      <c r="F4" s="2">
        <f>J2/F3</f>
        <v>49125.758333333331</v>
      </c>
    </row>
    <row r="5" spans="1:12" x14ac:dyDescent="0.25">
      <c r="A5" t="s">
        <v>4</v>
      </c>
      <c r="B5" t="s">
        <v>1</v>
      </c>
      <c r="C5">
        <v>600</v>
      </c>
      <c r="D5">
        <v>600</v>
      </c>
      <c r="E5">
        <v>200</v>
      </c>
      <c r="F5">
        <v>200</v>
      </c>
    </row>
    <row r="6" spans="1:12" ht="14.25" customHeight="1" x14ac:dyDescent="0.25">
      <c r="A6" t="s">
        <v>5</v>
      </c>
      <c r="B6" t="s">
        <v>6</v>
      </c>
      <c r="C6" s="1">
        <f xml:space="preserve"> C2/C5</f>
        <v>5.833333333333333</v>
      </c>
      <c r="D6" s="1">
        <f xml:space="preserve"> D2/D5</f>
        <v>5.833333333333333</v>
      </c>
      <c r="E6" s="1">
        <f xml:space="preserve"> E2/E5</f>
        <v>17.5</v>
      </c>
      <c r="F6" s="1">
        <f xml:space="preserve"> F2/F5</f>
        <v>17.5</v>
      </c>
    </row>
    <row r="7" spans="1:12" x14ac:dyDescent="0.25">
      <c r="A7" t="s">
        <v>7</v>
      </c>
      <c r="B7" t="s">
        <v>8</v>
      </c>
      <c r="C7" s="1">
        <f>SQRT(C4/C2*(1+C6))</f>
        <v>14.76674741129524</v>
      </c>
      <c r="D7" s="1">
        <f>SQRT(D4/D2*(1+D6))</f>
        <v>9.7934771578469437</v>
      </c>
      <c r="E7" s="1">
        <f>SQRT(E4/E2*(1+E6))</f>
        <v>24.297098105910795</v>
      </c>
      <c r="F7" s="1">
        <f>SQRT(F4/F2*(1+F6))</f>
        <v>16.114115632545509</v>
      </c>
    </row>
    <row r="8" spans="1:12" x14ac:dyDescent="0.25">
      <c r="A8" t="s">
        <v>7</v>
      </c>
      <c r="B8" t="s">
        <v>9</v>
      </c>
      <c r="C8" s="3">
        <f xml:space="preserve"> C7 / (2*PI())</f>
        <v>2.3502008438970869</v>
      </c>
      <c r="D8" s="3">
        <f xml:space="preserve"> D7 / (2*PI())</f>
        <v>1.5586802997289073</v>
      </c>
      <c r="E8" s="3">
        <f xml:space="preserve"> E7 / (2*PI())</f>
        <v>3.8670032663444305</v>
      </c>
      <c r="F8" s="3">
        <f xml:space="preserve"> F7 / (2*PI())</f>
        <v>2.5646411564740017</v>
      </c>
    </row>
    <row r="9" spans="1:12" x14ac:dyDescent="0.25">
      <c r="A9" t="s">
        <v>10</v>
      </c>
      <c r="B9" t="s">
        <v>8</v>
      </c>
      <c r="C9" s="1">
        <f xml:space="preserve"> SQRT(C4/C2)</f>
        <v>5.6489605662781077</v>
      </c>
      <c r="D9" s="1">
        <f xml:space="preserve"> SQRT(D4/D2)</f>
        <v>3.746455785456563</v>
      </c>
      <c r="E9" s="1">
        <f xml:space="preserve"> SQRT(E4/E2)</f>
        <v>5.6489605662781077</v>
      </c>
      <c r="F9" s="1">
        <f xml:space="preserve"> SQRT(F4/F2)</f>
        <v>3.746455785456563</v>
      </c>
    </row>
    <row r="10" spans="1:12" x14ac:dyDescent="0.25">
      <c r="A10" t="s">
        <v>10</v>
      </c>
      <c r="B10" t="s">
        <v>9</v>
      </c>
      <c r="C10" s="3">
        <f xml:space="preserve"> C9 / (2*PI())</f>
        <v>0.89905999745435317</v>
      </c>
      <c r="D10" s="3">
        <f xml:space="preserve"> D9 / (2*PI())</f>
        <v>0.59626695733064139</v>
      </c>
      <c r="E10" s="3">
        <f xml:space="preserve"> E9 / (2*PI())</f>
        <v>0.89905999745435317</v>
      </c>
      <c r="F10" s="3">
        <f xml:space="preserve"> F9 / (2*PI())</f>
        <v>0.59626695733064139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Miller</dc:creator>
  <cp:lastModifiedBy>Eli Miller</cp:lastModifiedBy>
  <dcterms:created xsi:type="dcterms:W3CDTF">2020-06-29T21:10:15Z</dcterms:created>
  <dcterms:modified xsi:type="dcterms:W3CDTF">2020-07-07T22:08:06Z</dcterms:modified>
</cp:coreProperties>
</file>