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lia.matsumoto\Documents\Coding\_Draft7\Experiments\DataFiles\Xlsx\"/>
    </mc:Choice>
  </mc:AlternateContent>
  <xr:revisionPtr revIDLastSave="0" documentId="13_ncr:1_{9C9E85A0-4263-4DFF-824B-E8AAA2D8D8DF}" xr6:coauthVersionLast="45" xr6:coauthVersionMax="45" xr10:uidLastSave="{00000000-0000-0000-0000-000000000000}"/>
  <bookViews>
    <workbookView xWindow="7740" yWindow="0" windowWidth="10320" windowHeight="10920" firstSheet="7" activeTab="10" xr2:uid="{C1DDAF6A-C392-4934-9BB2-D89441A4AF8C}"/>
  </bookViews>
  <sheets>
    <sheet name="Summary" sheetId="27" r:id="rId1"/>
    <sheet name="BMT_ACC" sheetId="29" r:id="rId2"/>
    <sheet name="BMT_PRE" sheetId="30" r:id="rId3"/>
    <sheet name="BMT_SPC" sheetId="31" r:id="rId4"/>
    <sheet name="RND" sheetId="15" r:id="rId5"/>
    <sheet name="KNN" sheetId="5" r:id="rId6"/>
    <sheet name="LOGREG" sheetId="3" r:id="rId7"/>
    <sheet name="MLP" sheetId="7" r:id="rId8"/>
    <sheet name="RF" sheetId="2" r:id="rId9"/>
    <sheet name="SVM" sheetId="11" r:id="rId10"/>
    <sheet name="Voting" sheetId="2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7" l="1"/>
  <c r="P3" i="27"/>
  <c r="O3" i="27"/>
  <c r="N3" i="27"/>
  <c r="M3" i="27"/>
  <c r="L3" i="27"/>
  <c r="Q4" i="27"/>
  <c r="P4" i="27"/>
  <c r="O4" i="27"/>
  <c r="N4" i="27"/>
  <c r="M4" i="27"/>
  <c r="L4" i="27"/>
  <c r="Q5" i="27"/>
  <c r="P5" i="27"/>
  <c r="O5" i="27"/>
  <c r="N5" i="27"/>
  <c r="M5" i="27"/>
  <c r="L5" i="27"/>
  <c r="Q7" i="27"/>
  <c r="P7" i="27"/>
  <c r="O7" i="27"/>
  <c r="N7" i="27"/>
  <c r="M7" i="27"/>
  <c r="L7" i="27"/>
  <c r="Q11" i="27"/>
  <c r="P11" i="27"/>
  <c r="O11" i="27"/>
  <c r="N11" i="27"/>
  <c r="M11" i="27"/>
  <c r="L11" i="27"/>
  <c r="Q6" i="27"/>
  <c r="P6" i="27"/>
  <c r="O6" i="27"/>
  <c r="N6" i="27"/>
  <c r="M6" i="27"/>
  <c r="L6" i="27"/>
  <c r="Q10" i="27"/>
  <c r="P10" i="27"/>
  <c r="O10" i="27"/>
  <c r="N10" i="27"/>
  <c r="M10" i="27"/>
  <c r="L10" i="27"/>
  <c r="Q9" i="27"/>
  <c r="P9" i="27"/>
  <c r="O9" i="27"/>
  <c r="N9" i="27"/>
  <c r="M9" i="27"/>
  <c r="L9" i="27"/>
  <c r="Q8" i="27"/>
  <c r="P8" i="27"/>
  <c r="O8" i="27"/>
  <c r="N8" i="27"/>
  <c r="M8" i="27"/>
  <c r="L8" i="27"/>
  <c r="P12" i="27"/>
  <c r="O12" i="27"/>
  <c r="N12" i="27"/>
  <c r="M12" i="27"/>
  <c r="L12" i="27"/>
  <c r="G12" i="27" l="1"/>
  <c r="F12" i="27"/>
  <c r="E12" i="27"/>
  <c r="D12" i="27"/>
  <c r="C12" i="27"/>
  <c r="B12" i="27"/>
  <c r="G11" i="27"/>
  <c r="F11" i="27"/>
  <c r="E11" i="27"/>
  <c r="D11" i="27"/>
  <c r="C11" i="27"/>
  <c r="B11" i="27"/>
  <c r="G10" i="27"/>
  <c r="F10" i="27"/>
  <c r="E10" i="27"/>
  <c r="D10" i="27"/>
  <c r="C10" i="27"/>
  <c r="B10" i="27"/>
  <c r="I12" i="27"/>
  <c r="I11" i="27"/>
  <c r="I10" i="27"/>
  <c r="XDI85" i="31"/>
  <c r="XDI85" i="30"/>
  <c r="XDI85" i="29"/>
  <c r="XDI85" i="28" l="1"/>
  <c r="XDI85" i="11"/>
  <c r="XDI85" i="2"/>
  <c r="XDI85" i="7"/>
  <c r="XDI85" i="3"/>
  <c r="I8" i="27" l="1"/>
  <c r="G9" i="27"/>
  <c r="F9" i="27"/>
  <c r="E9" i="27"/>
  <c r="D9" i="27"/>
  <c r="C9" i="27"/>
  <c r="B9" i="27"/>
  <c r="XDI85" i="5" l="1"/>
  <c r="G8" i="27" l="1"/>
  <c r="F8" i="27"/>
  <c r="E8" i="27"/>
  <c r="D8" i="27"/>
  <c r="C8" i="27"/>
  <c r="B8" i="27"/>
  <c r="I7" i="27"/>
  <c r="G7" i="27"/>
  <c r="F7" i="27"/>
  <c r="E7" i="27"/>
  <c r="D7" i="27"/>
  <c r="C7" i="27"/>
  <c r="B7" i="27"/>
  <c r="I4" i="27"/>
  <c r="G6" i="27"/>
  <c r="F6" i="27"/>
  <c r="E6" i="27"/>
  <c r="D6" i="27"/>
  <c r="C6" i="27"/>
  <c r="B6" i="27"/>
  <c r="I5" i="27"/>
  <c r="I6" i="27"/>
  <c r="G5" i="27"/>
  <c r="F5" i="27"/>
  <c r="E5" i="27"/>
  <c r="D5" i="27"/>
  <c r="C5" i="27"/>
  <c r="B5" i="27"/>
  <c r="I9" i="27"/>
  <c r="G4" i="27"/>
  <c r="F4" i="27"/>
  <c r="E4" i="27"/>
  <c r="D4" i="27"/>
  <c r="C4" i="27"/>
  <c r="B4" i="27"/>
  <c r="I3" i="27"/>
  <c r="F3" i="27"/>
  <c r="E3" i="27"/>
  <c r="D3" i="27"/>
  <c r="C3" i="27"/>
  <c r="B3" i="27"/>
  <c r="H3" i="27" l="1"/>
  <c r="H11" i="27"/>
  <c r="H5" i="27"/>
  <c r="H8" i="27"/>
  <c r="H12" i="27"/>
  <c r="H7" i="27"/>
  <c r="H4" i="27"/>
  <c r="H10" i="27"/>
  <c r="H9" i="27"/>
  <c r="H6" i="27"/>
  <c r="XDI85" i="15"/>
</calcChain>
</file>

<file path=xl/sharedStrings.xml><?xml version="1.0" encoding="utf-8"?>
<sst xmlns="http://schemas.openxmlformats.org/spreadsheetml/2006/main" count="131" uniqueCount="24">
  <si>
    <t>ACC</t>
  </si>
  <si>
    <t>PRE</t>
  </si>
  <si>
    <t>EARNINGS</t>
  </si>
  <si>
    <t>SENS</t>
  </si>
  <si>
    <t>SPC</t>
  </si>
  <si>
    <t>H0</t>
  </si>
  <si>
    <t>Std</t>
  </si>
  <si>
    <t>Vol</t>
  </si>
  <si>
    <t>Mean</t>
  </si>
  <si>
    <t xml:space="preserve">SEN </t>
  </si>
  <si>
    <t>EARN</t>
  </si>
  <si>
    <t>Metrics</t>
  </si>
  <si>
    <t>KNN</t>
  </si>
  <si>
    <t>LOGREG</t>
  </si>
  <si>
    <t>MLP</t>
  </si>
  <si>
    <t>RF</t>
  </si>
  <si>
    <t>SVM</t>
  </si>
  <si>
    <t>Voting</t>
  </si>
  <si>
    <t>Ranking</t>
  </si>
  <si>
    <t>Model</t>
  </si>
  <si>
    <t>RND(*)</t>
  </si>
  <si>
    <t>BMT_ACC</t>
  </si>
  <si>
    <t>BMT_PRE</t>
  </si>
  <si>
    <t>BMT_SPC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</si>
</sst>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0.000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3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/>
    <xf numFmtId="166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56D8-EAFC-4106-880D-7D0A093D71D3}">
  <dimension ref="A2:Q12"/>
  <sheetViews>
    <sheetView workbookViewId="0">
      <selection activeCell="Q16" sqref="Q16"/>
    </sheetView>
  </sheetViews>
  <sheetFormatPr defaultRowHeight="15" x14ac:dyDescent="0.25"/>
  <cols>
    <col min="1" max="1" width="12.28515625" customWidth="1"/>
    <col min="6" max="6" width="10.28515625" bestFit="1" customWidth="1"/>
    <col min="7" max="7" width="9.140625" style="6"/>
    <col min="8" max="8" width="7" customWidth="1"/>
    <col min="9" max="9" width="13.28515625" bestFit="1" customWidth="1"/>
    <col min="10" max="10" width="9.7109375" customWidth="1"/>
    <col min="11" max="11" width="13.28515625" customWidth="1"/>
    <col min="16" max="16" width="10.28515625" bestFit="1" customWidth="1"/>
    <col min="17" max="17" width="9.140625" style="6"/>
  </cols>
  <sheetData>
    <row r="2" spans="1:17" x14ac:dyDescent="0.25">
      <c r="B2" s="1" t="s">
        <v>0</v>
      </c>
      <c r="C2" s="1" t="s">
        <v>1</v>
      </c>
      <c r="D2" s="1" t="s">
        <v>3</v>
      </c>
      <c r="E2" s="1" t="s">
        <v>4</v>
      </c>
      <c r="F2" s="1" t="s">
        <v>2</v>
      </c>
      <c r="G2" s="2" t="s">
        <v>5</v>
      </c>
      <c r="J2" s="2" t="s">
        <v>18</v>
      </c>
      <c r="K2" s="2" t="s">
        <v>19</v>
      </c>
      <c r="L2" s="1" t="s">
        <v>0</v>
      </c>
      <c r="M2" s="1" t="s">
        <v>1</v>
      </c>
      <c r="N2" s="1" t="s">
        <v>3</v>
      </c>
      <c r="O2" s="1" t="s">
        <v>4</v>
      </c>
      <c r="P2" s="1" t="s">
        <v>2</v>
      </c>
      <c r="Q2" s="2" t="s">
        <v>5</v>
      </c>
    </row>
    <row r="3" spans="1:17" x14ac:dyDescent="0.25">
      <c r="A3" t="s">
        <v>20</v>
      </c>
      <c r="B3" s="3">
        <f>RND!$B$3</f>
        <v>0.5041288191577209</v>
      </c>
      <c r="C3" s="3">
        <f>RND!$B$4</f>
        <v>0.51797385620915037</v>
      </c>
      <c r="D3" s="3">
        <f>RND!$B$5</f>
        <v>0.50923694779116468</v>
      </c>
      <c r="E3" s="3">
        <f>RND!$B$6</f>
        <v>0.48998330550918195</v>
      </c>
      <c r="F3" s="4">
        <f>RND!$B$7</f>
        <v>-1.1423999999999932</v>
      </c>
      <c r="G3" s="5"/>
      <c r="H3">
        <f>RANK(F3,$F$3:$F$12)</f>
        <v>10</v>
      </c>
      <c r="I3" t="str">
        <f t="shared" ref="I3:I12" si="0">A3</f>
        <v>RND(*)</v>
      </c>
      <c r="J3">
        <v>1</v>
      </c>
      <c r="K3" t="s">
        <v>23</v>
      </c>
      <c r="L3" s="3">
        <f>BMT_SPC!$B$3</f>
        <v>0.53344343517753923</v>
      </c>
      <c r="M3" s="3">
        <f>BMT_SPC!$B$4</f>
        <v>0.54433307632999228</v>
      </c>
      <c r="N3" s="3">
        <f>BMT_SPC!$B$5</f>
        <v>0.56706827309236951</v>
      </c>
      <c r="O3" s="3">
        <f>BMT_SPC!$B$6</f>
        <v>0.52088888888888885</v>
      </c>
      <c r="P3" s="4">
        <f>BMT_SPC!$B$7</f>
        <v>2.3299000000000016</v>
      </c>
      <c r="Q3" s="5">
        <f>BMT_SPC!$E$7</f>
        <v>0</v>
      </c>
    </row>
    <row r="4" spans="1:17" x14ac:dyDescent="0.25">
      <c r="A4" t="s">
        <v>12</v>
      </c>
      <c r="B4" s="3">
        <f>KNN!$B$3</f>
        <v>0.52436003303055323</v>
      </c>
      <c r="C4" s="3">
        <f>KNN!$B$4</f>
        <v>0.53930684699915465</v>
      </c>
      <c r="D4" s="3">
        <f>KNN!$B$5</f>
        <v>0.51244979919678713</v>
      </c>
      <c r="E4" s="3">
        <f>KNN!$B$6</f>
        <v>0.51008878127522195</v>
      </c>
      <c r="F4" s="4">
        <f>KNN!$B$7</f>
        <v>0.80039999999999445</v>
      </c>
      <c r="G4" s="5">
        <f>KNN!$E$7</f>
        <v>1</v>
      </c>
      <c r="H4">
        <f t="shared" ref="H4:H12" si="1">RANK(F4,$F$3:$F$12)</f>
        <v>9</v>
      </c>
      <c r="I4" t="str">
        <f t="shared" si="0"/>
        <v>KNN</v>
      </c>
      <c r="J4">
        <v>2</v>
      </c>
      <c r="K4" t="s">
        <v>22</v>
      </c>
      <c r="L4" s="3">
        <f>BMT_PRE!$B$3</f>
        <v>0.52642444260941368</v>
      </c>
      <c r="M4" s="3">
        <f>BMT_PRE!$B$4</f>
        <v>0.53775038520801233</v>
      </c>
      <c r="N4" s="3">
        <f>BMT_PRE!$B$5</f>
        <v>0.56064257028112452</v>
      </c>
      <c r="O4" s="3">
        <f>BMT_PRE!$B$6</f>
        <v>0.51334519572953741</v>
      </c>
      <c r="P4" s="4">
        <f>BMT_PRE!$B$7</f>
        <v>1.8812999999999978</v>
      </c>
      <c r="Q4" s="5">
        <f>BMT_PRE!$E$7</f>
        <v>0</v>
      </c>
    </row>
    <row r="5" spans="1:17" x14ac:dyDescent="0.25">
      <c r="A5" t="s">
        <v>13</v>
      </c>
      <c r="B5" s="3">
        <f>LOGREG!$B$3</f>
        <v>0.51114781172584645</v>
      </c>
      <c r="C5" s="3">
        <f>LOGREG!$B$4</f>
        <v>0.52465642683912694</v>
      </c>
      <c r="D5" s="3">
        <f>LOGREG!$B$5</f>
        <v>0.52128514056224895</v>
      </c>
      <c r="E5" s="3">
        <f>LOGREG!$B$6</f>
        <v>0.49704641350210971</v>
      </c>
      <c r="F5" s="4">
        <f>LOGREG!$B$7</f>
        <v>0.95140000000000535</v>
      </c>
      <c r="G5" s="5">
        <f>LOGREG!$E$7</f>
        <v>1</v>
      </c>
      <c r="H5">
        <f t="shared" si="1"/>
        <v>8</v>
      </c>
      <c r="I5" t="str">
        <f t="shared" si="0"/>
        <v>LOGREG</v>
      </c>
      <c r="J5">
        <v>3</v>
      </c>
      <c r="K5" t="s">
        <v>21</v>
      </c>
      <c r="L5" s="3">
        <f>BMT_ACC!$B$3</f>
        <v>0.53550784475639968</v>
      </c>
      <c r="M5" s="3">
        <f>BMT_ACC!$B$4</f>
        <v>0.54643962848297212</v>
      </c>
      <c r="N5" s="3">
        <f>BMT_ACC!$B$5</f>
        <v>0.56706827309236951</v>
      </c>
      <c r="O5" s="3">
        <f>BMT_ACC!$B$6</f>
        <v>0.52300884955752214</v>
      </c>
      <c r="P5" s="4">
        <f>BMT_ACC!$B$7</f>
        <v>4.0005000000000042</v>
      </c>
      <c r="Q5" s="5">
        <f>BMT_ACC!$E$7</f>
        <v>0</v>
      </c>
    </row>
    <row r="6" spans="1:17" x14ac:dyDescent="0.25">
      <c r="A6" t="s">
        <v>14</v>
      </c>
      <c r="B6" s="3">
        <f>MLP!$B$3</f>
        <v>0.50784475639966964</v>
      </c>
      <c r="C6" s="3">
        <f>MLP!$B$4</f>
        <v>0.52191894127378002</v>
      </c>
      <c r="D6" s="3">
        <f>MLP!$B$5</f>
        <v>0.50682730923694774</v>
      </c>
      <c r="E6" s="3">
        <f>MLP!$B$6</f>
        <v>0.49381698268755153</v>
      </c>
      <c r="F6" s="4">
        <f>MLP!$B$7</f>
        <v>1.7322000000000011</v>
      </c>
      <c r="G6" s="5">
        <f>MLP!$E$7</f>
        <v>1</v>
      </c>
      <c r="H6">
        <f t="shared" si="1"/>
        <v>6</v>
      </c>
      <c r="I6" t="str">
        <f t="shared" si="0"/>
        <v>MLP</v>
      </c>
      <c r="J6">
        <v>4</v>
      </c>
      <c r="K6" t="s">
        <v>15</v>
      </c>
      <c r="L6" s="3">
        <f>RF!$B$3</f>
        <v>0.51445086705202314</v>
      </c>
      <c r="M6" s="3">
        <f>RF!$B$4</f>
        <v>0.52780016116035455</v>
      </c>
      <c r="N6" s="3">
        <f>RF!$B$5</f>
        <v>0.52610441767068272</v>
      </c>
      <c r="O6" s="3">
        <f>RF!$B$6</f>
        <v>0.50042337002540216</v>
      </c>
      <c r="P6" s="4">
        <f>RF!$B$7</f>
        <v>2.0596000000000103</v>
      </c>
      <c r="Q6" s="5">
        <f>RF!$E$7</f>
        <v>1</v>
      </c>
    </row>
    <row r="7" spans="1:17" x14ac:dyDescent="0.25">
      <c r="A7" t="s">
        <v>15</v>
      </c>
      <c r="B7" s="3">
        <f>RF!$B$3</f>
        <v>0.51445086705202314</v>
      </c>
      <c r="C7" s="3">
        <f>RF!$B$4</f>
        <v>0.52780016116035455</v>
      </c>
      <c r="D7" s="3">
        <f>RF!$B$5</f>
        <v>0.52610441767068272</v>
      </c>
      <c r="E7" s="3">
        <f>RF!$B$6</f>
        <v>0.50042337002540216</v>
      </c>
      <c r="F7" s="4">
        <f>RF!$B$7</f>
        <v>2.0596000000000103</v>
      </c>
      <c r="G7" s="5">
        <f>RF!$E$7</f>
        <v>1</v>
      </c>
      <c r="H7">
        <f t="shared" si="1"/>
        <v>4</v>
      </c>
      <c r="I7" t="str">
        <f t="shared" si="0"/>
        <v>RF</v>
      </c>
      <c r="J7">
        <v>5</v>
      </c>
      <c r="K7" t="s">
        <v>17</v>
      </c>
      <c r="L7" s="3">
        <f>Voting!$B$3</f>
        <v>0.51568951279933939</v>
      </c>
      <c r="M7" s="3">
        <f>Voting!$B$4</f>
        <v>0.52786377708978327</v>
      </c>
      <c r="N7" s="3">
        <f>Voting!$B$5</f>
        <v>0.54779116465863453</v>
      </c>
      <c r="O7" s="3">
        <f>Voting!$B$6</f>
        <v>0.50176991150442474</v>
      </c>
      <c r="P7" s="4">
        <f>Voting!$B$7</f>
        <v>2.3066999999999944</v>
      </c>
      <c r="Q7" s="5">
        <f>Voting!$E$7</f>
        <v>1</v>
      </c>
    </row>
    <row r="8" spans="1:17" x14ac:dyDescent="0.25">
      <c r="A8" t="s">
        <v>16</v>
      </c>
      <c r="B8" s="3">
        <f>SVM!$B$3</f>
        <v>0.52023121387283233</v>
      </c>
      <c r="C8" s="3">
        <f>SVM!$B$4</f>
        <v>0.52772211088844356</v>
      </c>
      <c r="D8" s="3">
        <f>SVM!$B$5</f>
        <v>0.63453815261044177</v>
      </c>
      <c r="E8" s="3">
        <f>SVM!$B$6</f>
        <v>0.50810810810810814</v>
      </c>
      <c r="F8" s="4">
        <f>SVM!$B$7</f>
        <v>0.95829999999999593</v>
      </c>
      <c r="G8" s="5">
        <f>SVM!$E$7</f>
        <v>1</v>
      </c>
      <c r="H8">
        <f t="shared" si="1"/>
        <v>7</v>
      </c>
      <c r="I8" t="str">
        <f t="shared" si="0"/>
        <v>SVM</v>
      </c>
      <c r="J8">
        <v>6</v>
      </c>
      <c r="K8" t="s">
        <v>12</v>
      </c>
      <c r="L8" s="3">
        <f>KNN!$B$3</f>
        <v>0.52436003303055323</v>
      </c>
      <c r="M8" s="3">
        <f>KNN!$B$4</f>
        <v>0.53930684699915465</v>
      </c>
      <c r="N8" s="3">
        <f>KNN!$B$5</f>
        <v>0.51244979919678713</v>
      </c>
      <c r="O8" s="3">
        <f>KNN!$B$6</f>
        <v>0.51008878127522195</v>
      </c>
      <c r="P8" s="4">
        <f>KNN!$B$7</f>
        <v>0.80039999999999445</v>
      </c>
      <c r="Q8" s="5">
        <f>KNN!$E$7</f>
        <v>1</v>
      </c>
    </row>
    <row r="9" spans="1:17" x14ac:dyDescent="0.25">
      <c r="A9" t="s">
        <v>17</v>
      </c>
      <c r="B9" s="3">
        <f>Voting!$B$3</f>
        <v>0.51568951279933939</v>
      </c>
      <c r="C9" s="3">
        <f>Voting!$B$4</f>
        <v>0.52786377708978327</v>
      </c>
      <c r="D9" s="3">
        <f>Voting!$B$5</f>
        <v>0.54779116465863453</v>
      </c>
      <c r="E9" s="3">
        <f>Voting!$B$6</f>
        <v>0.50176991150442474</v>
      </c>
      <c r="F9" s="4">
        <f>Voting!$B$7</f>
        <v>2.3066999999999944</v>
      </c>
      <c r="G9" s="5">
        <f>Voting!$E$7</f>
        <v>1</v>
      </c>
      <c r="H9">
        <f t="shared" si="1"/>
        <v>3</v>
      </c>
      <c r="I9" t="str">
        <f t="shared" si="0"/>
        <v>Voting</v>
      </c>
      <c r="J9">
        <v>7</v>
      </c>
      <c r="K9" t="s">
        <v>13</v>
      </c>
      <c r="L9" s="3">
        <f>LOGREG!$B$3</f>
        <v>0.51114781172584645</v>
      </c>
      <c r="M9" s="3">
        <f>LOGREG!$B$4</f>
        <v>0.52465642683912694</v>
      </c>
      <c r="N9" s="3">
        <f>LOGREG!$B$5</f>
        <v>0.52128514056224895</v>
      </c>
      <c r="O9" s="3">
        <f>LOGREG!$B$6</f>
        <v>0.49704641350210971</v>
      </c>
      <c r="P9" s="4">
        <f>LOGREG!$B$7</f>
        <v>0.95140000000000535</v>
      </c>
      <c r="Q9" s="5">
        <f>LOGREG!$E$7</f>
        <v>1</v>
      </c>
    </row>
    <row r="10" spans="1:17" x14ac:dyDescent="0.25">
      <c r="A10" t="s">
        <v>21</v>
      </c>
      <c r="B10" s="3">
        <f>BMT_ACC!$B$3</f>
        <v>0.53550784475639968</v>
      </c>
      <c r="C10" s="3">
        <f>BMT_ACC!$B$4</f>
        <v>0.54643962848297212</v>
      </c>
      <c r="D10" s="3">
        <f>BMT_ACC!$B$5</f>
        <v>0.56706827309236951</v>
      </c>
      <c r="E10" s="3">
        <f>BMT_ACC!$B$6</f>
        <v>0.52300884955752214</v>
      </c>
      <c r="F10" s="4">
        <f>BMT_ACC!$B$7</f>
        <v>4.0005000000000042</v>
      </c>
      <c r="G10" s="5">
        <f>BMT_ACC!$E$7</f>
        <v>0</v>
      </c>
      <c r="H10">
        <f t="shared" si="1"/>
        <v>1</v>
      </c>
      <c r="I10" t="str">
        <f t="shared" si="0"/>
        <v>BMT_ACC</v>
      </c>
      <c r="J10">
        <v>8</v>
      </c>
      <c r="K10" t="s">
        <v>14</v>
      </c>
      <c r="L10" s="3">
        <f>MLP!$B$3</f>
        <v>0.50784475639966964</v>
      </c>
      <c r="M10" s="3">
        <f>MLP!$B$4</f>
        <v>0.52191894127378002</v>
      </c>
      <c r="N10" s="3">
        <f>MLP!$B$5</f>
        <v>0.50682730923694774</v>
      </c>
      <c r="O10" s="3">
        <f>MLP!$B$6</f>
        <v>0.49381698268755153</v>
      </c>
      <c r="P10" s="4">
        <f>MLP!$B$7</f>
        <v>1.7322000000000011</v>
      </c>
      <c r="Q10" s="5">
        <f>MLP!$E$7</f>
        <v>1</v>
      </c>
    </row>
    <row r="11" spans="1:17" x14ac:dyDescent="0.25">
      <c r="A11" t="s">
        <v>22</v>
      </c>
      <c r="B11" s="3">
        <f>BMT_PRE!$B$3</f>
        <v>0.52642444260941368</v>
      </c>
      <c r="C11" s="3">
        <f>BMT_PRE!$B$4</f>
        <v>0.53775038520801233</v>
      </c>
      <c r="D11" s="3">
        <f>BMT_PRE!$B$5</f>
        <v>0.56064257028112452</v>
      </c>
      <c r="E11" s="3">
        <f>BMT_PRE!$B$6</f>
        <v>0.51334519572953741</v>
      </c>
      <c r="F11" s="4">
        <f>BMT_PRE!$B$7</f>
        <v>1.8812999999999978</v>
      </c>
      <c r="G11" s="5">
        <f>BMT_PRE!$E$7</f>
        <v>0</v>
      </c>
      <c r="H11">
        <f t="shared" si="1"/>
        <v>5</v>
      </c>
      <c r="I11" t="str">
        <f t="shared" si="0"/>
        <v>BMT_PRE</v>
      </c>
      <c r="J11">
        <v>9</v>
      </c>
      <c r="K11" t="s">
        <v>16</v>
      </c>
      <c r="L11" s="3">
        <f>SVM!$B$3</f>
        <v>0.52023121387283233</v>
      </c>
      <c r="M11" s="3">
        <f>SVM!$B$4</f>
        <v>0.52772211088844356</v>
      </c>
      <c r="N11" s="3">
        <f>SVM!$B$5</f>
        <v>0.63453815261044177</v>
      </c>
      <c r="O11" s="3">
        <f>SVM!$B$6</f>
        <v>0.50810810810810814</v>
      </c>
      <c r="P11" s="4">
        <f>SVM!$B$7</f>
        <v>0.95829999999999593</v>
      </c>
      <c r="Q11" s="5">
        <f>SVM!$E$7</f>
        <v>1</v>
      </c>
    </row>
    <row r="12" spans="1:17" x14ac:dyDescent="0.25">
      <c r="A12" t="s">
        <v>23</v>
      </c>
      <c r="B12" s="3">
        <f>BMT_SPC!$B$3</f>
        <v>0.53344343517753923</v>
      </c>
      <c r="C12" s="3">
        <f>BMT_SPC!$B$4</f>
        <v>0.54433307632999228</v>
      </c>
      <c r="D12" s="3">
        <f>BMT_SPC!$B$5</f>
        <v>0.56706827309236951</v>
      </c>
      <c r="E12" s="3">
        <f>BMT_SPC!$B$6</f>
        <v>0.52088888888888885</v>
      </c>
      <c r="F12" s="4">
        <f>BMT_SPC!$B$7</f>
        <v>2.3299000000000016</v>
      </c>
      <c r="G12" s="5">
        <f>BMT_SPC!$E$7</f>
        <v>0</v>
      </c>
      <c r="H12">
        <f t="shared" si="1"/>
        <v>2</v>
      </c>
      <c r="I12" t="str">
        <f t="shared" si="0"/>
        <v>BMT_SPC</v>
      </c>
      <c r="J12">
        <v>10</v>
      </c>
      <c r="K12" t="s">
        <v>20</v>
      </c>
      <c r="L12" s="3">
        <f>RND!$B$3</f>
        <v>0.5041288191577209</v>
      </c>
      <c r="M12" s="3">
        <f>RND!$B$4</f>
        <v>0.51797385620915037</v>
      </c>
      <c r="N12" s="3">
        <f>RND!$B$5</f>
        <v>0.50923694779116468</v>
      </c>
      <c r="O12" s="3">
        <f>RND!$B$6</f>
        <v>0.48998330550918195</v>
      </c>
      <c r="P12" s="4">
        <f>RND!$B$7</f>
        <v>-1.1423999999999932</v>
      </c>
      <c r="Q12" s="5"/>
    </row>
  </sheetData>
  <sortState xmlns:xlrd2="http://schemas.microsoft.com/office/spreadsheetml/2017/richdata2" ref="J3:Q12">
    <sortCondition ref="J3:J1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07A2-A1D1-4733-8512-11A8A36A0DAE}">
  <dimension ref="A1:XDI85"/>
  <sheetViews>
    <sheetView workbookViewId="0">
      <selection activeCell="B3" sqref="B3:B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4" width="9.7109375" bestFit="1" customWidth="1"/>
    <col min="5" max="5" width="9.5703125" bestFit="1" customWidth="1"/>
    <col min="6" max="6" width="10.28515625" bestFit="1" customWidth="1"/>
  </cols>
  <sheetData>
    <row r="1" spans="1:5" x14ac:dyDescent="0.25">
      <c r="B1" s="13" t="s">
        <v>11</v>
      </c>
      <c r="C1" s="13"/>
      <c r="D1" s="13"/>
      <c r="E1" s="13"/>
    </row>
    <row r="2" spans="1:5" x14ac:dyDescent="0.25">
      <c r="A2" s="11"/>
      <c r="B2" s="9" t="s">
        <v>8</v>
      </c>
      <c r="C2" s="9" t="s">
        <v>6</v>
      </c>
      <c r="D2" s="9" t="s">
        <v>7</v>
      </c>
      <c r="E2" s="10"/>
    </row>
    <row r="3" spans="1:5" x14ac:dyDescent="0.25">
      <c r="A3" s="8" t="s">
        <v>0</v>
      </c>
      <c r="B3" s="12">
        <v>0.53550784475639968</v>
      </c>
      <c r="C3" s="12">
        <v>0</v>
      </c>
      <c r="D3" s="12">
        <v>0</v>
      </c>
    </row>
    <row r="4" spans="1:5" x14ac:dyDescent="0.25">
      <c r="A4" s="8" t="s">
        <v>1</v>
      </c>
      <c r="B4" s="12">
        <v>0.54643962848297212</v>
      </c>
      <c r="C4" s="12">
        <v>0</v>
      </c>
      <c r="D4" s="12">
        <v>0</v>
      </c>
    </row>
    <row r="5" spans="1:5" x14ac:dyDescent="0.25">
      <c r="A5" s="8" t="s">
        <v>9</v>
      </c>
      <c r="B5" s="12">
        <v>0.56706827309236951</v>
      </c>
      <c r="C5" s="12">
        <v>0</v>
      </c>
      <c r="D5" s="12">
        <v>0</v>
      </c>
    </row>
    <row r="6" spans="1:5" x14ac:dyDescent="0.25">
      <c r="A6" s="8" t="s">
        <v>4</v>
      </c>
      <c r="B6" s="12">
        <v>0.52300884955752214</v>
      </c>
      <c r="C6" s="12">
        <v>0</v>
      </c>
      <c r="D6" s="12">
        <v>0</v>
      </c>
    </row>
    <row r="7" spans="1:5" x14ac:dyDescent="0.25">
      <c r="A7" s="8" t="s">
        <v>10</v>
      </c>
      <c r="B7" s="12">
        <v>4.0005000000000042</v>
      </c>
      <c r="C7" s="12">
        <v>0</v>
      </c>
      <c r="D7" s="12">
        <v>0</v>
      </c>
    </row>
    <row r="85" spans="16337:16337" x14ac:dyDescent="0.25">
      <c r="XDI85" s="7" t="e">
        <f>_xlfn.STDEV.S(XDI4:XFD82)</f>
        <v>#DIV/0!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D2C0-658E-4233-BA28-6BAB888938D2}">
  <dimension ref="A1:XDI85"/>
  <sheetViews>
    <sheetView workbookViewId="0">
      <selection activeCell="B3" sqref="B3:B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4" width="9.7109375" bestFit="1" customWidth="1"/>
    <col min="5" max="5" width="9.5703125" bestFit="1" customWidth="1"/>
    <col min="6" max="6" width="10.28515625" bestFit="1" customWidth="1"/>
  </cols>
  <sheetData>
    <row r="1" spans="1:5" x14ac:dyDescent="0.25">
      <c r="B1" s="13" t="s">
        <v>11</v>
      </c>
      <c r="C1" s="13"/>
      <c r="D1" s="13"/>
      <c r="E1" s="13"/>
    </row>
    <row r="2" spans="1:5" x14ac:dyDescent="0.25">
      <c r="A2" s="11"/>
      <c r="B2" s="9" t="s">
        <v>8</v>
      </c>
      <c r="C2" s="9" t="s">
        <v>6</v>
      </c>
      <c r="D2" s="9" t="s">
        <v>7</v>
      </c>
      <c r="E2" s="10"/>
    </row>
    <row r="3" spans="1:5" x14ac:dyDescent="0.25">
      <c r="A3" s="8" t="s">
        <v>0</v>
      </c>
      <c r="B3" s="12">
        <v>0.52642444260941368</v>
      </c>
      <c r="C3" s="12">
        <v>0</v>
      </c>
      <c r="D3" s="12">
        <v>0</v>
      </c>
    </row>
    <row r="4" spans="1:5" x14ac:dyDescent="0.25">
      <c r="A4" s="8" t="s">
        <v>1</v>
      </c>
      <c r="B4" s="12">
        <v>0.53775038520801233</v>
      </c>
      <c r="C4" s="12">
        <v>0</v>
      </c>
      <c r="D4" s="12">
        <v>0</v>
      </c>
    </row>
    <row r="5" spans="1:5" x14ac:dyDescent="0.25">
      <c r="A5" s="8" t="s">
        <v>9</v>
      </c>
      <c r="B5" s="12">
        <v>0.56064257028112452</v>
      </c>
      <c r="C5" s="12">
        <v>0</v>
      </c>
      <c r="D5" s="12">
        <v>0</v>
      </c>
    </row>
    <row r="6" spans="1:5" x14ac:dyDescent="0.25">
      <c r="A6" s="8" t="s">
        <v>4</v>
      </c>
      <c r="B6" s="12">
        <v>0.51334519572953741</v>
      </c>
      <c r="C6" s="12">
        <v>0</v>
      </c>
      <c r="D6" s="12">
        <v>0</v>
      </c>
    </row>
    <row r="7" spans="1:5" x14ac:dyDescent="0.25">
      <c r="A7" s="8" t="s">
        <v>10</v>
      </c>
      <c r="B7" s="12">
        <v>1.8812999999999978</v>
      </c>
      <c r="C7" s="12">
        <v>0</v>
      </c>
      <c r="D7" s="12">
        <v>0</v>
      </c>
    </row>
    <row r="85" spans="16337:16337" x14ac:dyDescent="0.25">
      <c r="XDI85" s="7" t="e">
        <f>_xlfn.STDEV.S(XDI4:XFD82)</f>
        <v>#DIV/0!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E195-6A3F-4896-A491-34F6CDEE4096}">
  <dimension ref="A1:XDI85"/>
  <sheetViews>
    <sheetView workbookViewId="0">
      <selection activeCell="B3" sqref="B3:B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4" width="9.7109375" bestFit="1" customWidth="1"/>
    <col min="5" max="5" width="9.5703125" bestFit="1" customWidth="1"/>
    <col min="6" max="6" width="10.28515625" bestFit="1" customWidth="1"/>
  </cols>
  <sheetData>
    <row r="1" spans="1:5" x14ac:dyDescent="0.25">
      <c r="B1" s="13" t="s">
        <v>11</v>
      </c>
      <c r="C1" s="13"/>
      <c r="D1" s="13"/>
      <c r="E1" s="13"/>
    </row>
    <row r="2" spans="1:5" x14ac:dyDescent="0.25">
      <c r="A2" s="11"/>
      <c r="B2" s="9" t="s">
        <v>8</v>
      </c>
      <c r="C2" s="9" t="s">
        <v>6</v>
      </c>
      <c r="D2" s="9" t="s">
        <v>7</v>
      </c>
      <c r="E2" s="10"/>
    </row>
    <row r="3" spans="1:5" x14ac:dyDescent="0.25">
      <c r="A3" s="8" t="s">
        <v>0</v>
      </c>
      <c r="B3" s="12">
        <v>0.53344343517753923</v>
      </c>
      <c r="C3" s="12">
        <v>0</v>
      </c>
      <c r="D3" s="12">
        <v>0</v>
      </c>
    </row>
    <row r="4" spans="1:5" x14ac:dyDescent="0.25">
      <c r="A4" s="8" t="s">
        <v>1</v>
      </c>
      <c r="B4" s="12">
        <v>0.54433307632999228</v>
      </c>
      <c r="C4" s="12">
        <v>0</v>
      </c>
      <c r="D4" s="12">
        <v>0</v>
      </c>
    </row>
    <row r="5" spans="1:5" x14ac:dyDescent="0.25">
      <c r="A5" s="8" t="s">
        <v>9</v>
      </c>
      <c r="B5" s="12">
        <v>0.56706827309236951</v>
      </c>
      <c r="C5" s="12">
        <v>0</v>
      </c>
      <c r="D5" s="12">
        <v>0</v>
      </c>
    </row>
    <row r="6" spans="1:5" x14ac:dyDescent="0.25">
      <c r="A6" s="8" t="s">
        <v>4</v>
      </c>
      <c r="B6" s="12">
        <v>0.52088888888888885</v>
      </c>
      <c r="C6" s="12">
        <v>0</v>
      </c>
      <c r="D6" s="12">
        <v>0</v>
      </c>
    </row>
    <row r="7" spans="1:5" x14ac:dyDescent="0.25">
      <c r="A7" s="8" t="s">
        <v>10</v>
      </c>
      <c r="B7" s="12">
        <v>2.3299000000000016</v>
      </c>
      <c r="C7" s="12">
        <v>0</v>
      </c>
      <c r="D7" s="12">
        <v>0</v>
      </c>
    </row>
    <row r="85" spans="16337:16337" x14ac:dyDescent="0.25">
      <c r="XDI85" s="7" t="e">
        <f>_xlfn.STDEV.S(XDI4:XFD82)</f>
        <v>#DIV/0!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59D-4470-440B-BF5F-5A704C87D5EB}">
  <sheetPr codeName="Planilha9"/>
  <dimension ref="A1:XDI85"/>
  <sheetViews>
    <sheetView workbookViewId="0">
      <selection activeCell="B3" sqref="B3:E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4" width="9.7109375" bestFit="1" customWidth="1"/>
    <col min="5" max="5" width="9.5703125" bestFit="1" customWidth="1"/>
    <col min="6" max="6" width="10.28515625" bestFit="1" customWidth="1"/>
  </cols>
  <sheetData>
    <row r="1" spans="1:5" x14ac:dyDescent="0.25">
      <c r="B1" s="13" t="s">
        <v>11</v>
      </c>
      <c r="C1" s="13"/>
      <c r="D1" s="13"/>
      <c r="E1" s="13"/>
    </row>
    <row r="2" spans="1:5" x14ac:dyDescent="0.25">
      <c r="A2" s="11"/>
      <c r="B2" s="9" t="s">
        <v>8</v>
      </c>
      <c r="C2" s="9" t="s">
        <v>6</v>
      </c>
      <c r="D2" s="9" t="s">
        <v>7</v>
      </c>
      <c r="E2" s="10" t="s">
        <v>5</v>
      </c>
    </row>
    <row r="3" spans="1:5" x14ac:dyDescent="0.25">
      <c r="A3" s="8" t="s">
        <v>0</v>
      </c>
      <c r="B3" s="12">
        <v>0.5041288191577209</v>
      </c>
      <c r="C3" s="12">
        <v>0</v>
      </c>
      <c r="D3" s="12">
        <v>0</v>
      </c>
      <c r="E3">
        <v>0</v>
      </c>
    </row>
    <row r="4" spans="1:5" x14ac:dyDescent="0.25">
      <c r="A4" s="8" t="s">
        <v>1</v>
      </c>
      <c r="B4" s="12">
        <v>0.51797385620915037</v>
      </c>
      <c r="C4" s="12">
        <v>0</v>
      </c>
      <c r="D4" s="12">
        <v>0</v>
      </c>
      <c r="E4">
        <v>0</v>
      </c>
    </row>
    <row r="5" spans="1:5" x14ac:dyDescent="0.25">
      <c r="A5" s="8" t="s">
        <v>9</v>
      </c>
      <c r="B5" s="12">
        <v>0.50923694779116468</v>
      </c>
      <c r="C5" s="12">
        <v>0</v>
      </c>
      <c r="D5" s="12">
        <v>0</v>
      </c>
      <c r="E5">
        <v>0</v>
      </c>
    </row>
    <row r="6" spans="1:5" x14ac:dyDescent="0.25">
      <c r="A6" s="8" t="s">
        <v>4</v>
      </c>
      <c r="B6" s="12">
        <v>0.48998330550918195</v>
      </c>
      <c r="C6" s="12">
        <v>0</v>
      </c>
      <c r="D6" s="12">
        <v>0</v>
      </c>
      <c r="E6">
        <v>0</v>
      </c>
    </row>
    <row r="7" spans="1:5" x14ac:dyDescent="0.25">
      <c r="A7" s="8" t="s">
        <v>10</v>
      </c>
      <c r="B7" s="12">
        <v>-1.1423999999999932</v>
      </c>
      <c r="C7" s="12">
        <v>0</v>
      </c>
      <c r="D7" s="12">
        <v>0</v>
      </c>
      <c r="E7">
        <v>0</v>
      </c>
    </row>
    <row r="85" spans="16337:16337" x14ac:dyDescent="0.25">
      <c r="XDI85" s="7" t="e">
        <f>_xlfn.STDEV.S(XDI4:XFD82)</f>
        <v>#DIV/0!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4763-9B52-4D28-ADB4-2CA2D418FC3E}">
  <sheetPr codeName="Planilha10"/>
  <dimension ref="A1:XDI85"/>
  <sheetViews>
    <sheetView workbookViewId="0">
      <selection activeCell="B3" sqref="B3:E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4" width="9.7109375" bestFit="1" customWidth="1"/>
    <col min="5" max="5" width="9.5703125" bestFit="1" customWidth="1"/>
    <col min="6" max="6" width="10.28515625" bestFit="1" customWidth="1"/>
  </cols>
  <sheetData>
    <row r="1" spans="1:5" x14ac:dyDescent="0.25">
      <c r="B1" s="13" t="s">
        <v>11</v>
      </c>
      <c r="C1" s="13"/>
      <c r="D1" s="13"/>
      <c r="E1" s="13"/>
    </row>
    <row r="2" spans="1:5" x14ac:dyDescent="0.25">
      <c r="A2" s="11"/>
      <c r="B2" s="9" t="s">
        <v>8</v>
      </c>
      <c r="C2" s="9" t="s">
        <v>6</v>
      </c>
      <c r="D2" s="9" t="s">
        <v>7</v>
      </c>
      <c r="E2" s="10" t="s">
        <v>5</v>
      </c>
    </row>
    <row r="3" spans="1:5" x14ac:dyDescent="0.25">
      <c r="A3" s="8" t="s">
        <v>0</v>
      </c>
      <c r="B3" s="12">
        <v>0.52436003303055323</v>
      </c>
      <c r="C3" s="12">
        <v>0</v>
      </c>
      <c r="D3" s="12">
        <v>0</v>
      </c>
      <c r="E3">
        <v>1</v>
      </c>
    </row>
    <row r="4" spans="1:5" x14ac:dyDescent="0.25">
      <c r="A4" s="8" t="s">
        <v>1</v>
      </c>
      <c r="B4" s="12">
        <v>0.53930684699915465</v>
      </c>
      <c r="C4" s="12">
        <v>0</v>
      </c>
      <c r="D4" s="12">
        <v>0</v>
      </c>
      <c r="E4">
        <v>1</v>
      </c>
    </row>
    <row r="5" spans="1:5" x14ac:dyDescent="0.25">
      <c r="A5" s="8" t="s">
        <v>9</v>
      </c>
      <c r="B5" s="12">
        <v>0.51244979919678713</v>
      </c>
      <c r="C5" s="12">
        <v>0</v>
      </c>
      <c r="D5" s="12">
        <v>0</v>
      </c>
      <c r="E5">
        <v>1</v>
      </c>
    </row>
    <row r="6" spans="1:5" x14ac:dyDescent="0.25">
      <c r="A6" s="8" t="s">
        <v>4</v>
      </c>
      <c r="B6" s="12">
        <v>0.51008878127522195</v>
      </c>
      <c r="C6" s="12">
        <v>0</v>
      </c>
      <c r="D6" s="12">
        <v>0</v>
      </c>
      <c r="E6">
        <v>1</v>
      </c>
    </row>
    <row r="7" spans="1:5" x14ac:dyDescent="0.25">
      <c r="A7" s="8" t="s">
        <v>10</v>
      </c>
      <c r="B7" s="12">
        <v>0.80039999999999445</v>
      </c>
      <c r="C7" s="12">
        <v>0</v>
      </c>
      <c r="D7" s="12">
        <v>0</v>
      </c>
      <c r="E7">
        <v>1</v>
      </c>
    </row>
    <row r="85" spans="16337:16337" x14ac:dyDescent="0.25">
      <c r="XDI85" s="7" t="e">
        <f>_xlfn.STDEV.S(XDI4:XFD82)</f>
        <v>#DIV/0!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6BCD-B673-4951-8AD7-4A8F4B4C3E09}">
  <sheetPr codeName="Planilha12"/>
  <dimension ref="A1:XDI85"/>
  <sheetViews>
    <sheetView workbookViewId="0">
      <selection activeCell="B3" sqref="B3:E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4" width="9.7109375" bestFit="1" customWidth="1"/>
    <col min="5" max="5" width="9.5703125" bestFit="1" customWidth="1"/>
    <col min="6" max="6" width="10.28515625" bestFit="1" customWidth="1"/>
  </cols>
  <sheetData>
    <row r="1" spans="1:5" x14ac:dyDescent="0.25">
      <c r="B1" s="13" t="s">
        <v>11</v>
      </c>
      <c r="C1" s="13"/>
      <c r="D1" s="13"/>
      <c r="E1" s="13"/>
    </row>
    <row r="2" spans="1:5" x14ac:dyDescent="0.25">
      <c r="A2" s="11"/>
      <c r="B2" s="9" t="s">
        <v>8</v>
      </c>
      <c r="C2" s="9" t="s">
        <v>6</v>
      </c>
      <c r="D2" s="9" t="s">
        <v>7</v>
      </c>
      <c r="E2" s="10" t="s">
        <v>5</v>
      </c>
    </row>
    <row r="3" spans="1:5" x14ac:dyDescent="0.25">
      <c r="A3" s="8" t="s">
        <v>0</v>
      </c>
      <c r="B3" s="12">
        <v>0.51114781172584645</v>
      </c>
      <c r="C3" s="12">
        <v>0</v>
      </c>
      <c r="D3" s="12">
        <v>0</v>
      </c>
      <c r="E3">
        <v>1</v>
      </c>
    </row>
    <row r="4" spans="1:5" x14ac:dyDescent="0.25">
      <c r="A4" s="8" t="s">
        <v>1</v>
      </c>
      <c r="B4" s="12">
        <v>0.52465642683912694</v>
      </c>
      <c r="C4" s="12">
        <v>0</v>
      </c>
      <c r="D4" s="12">
        <v>0</v>
      </c>
      <c r="E4">
        <v>1</v>
      </c>
    </row>
    <row r="5" spans="1:5" x14ac:dyDescent="0.25">
      <c r="A5" s="8" t="s">
        <v>9</v>
      </c>
      <c r="B5" s="12">
        <v>0.52128514056224895</v>
      </c>
      <c r="C5" s="12">
        <v>0</v>
      </c>
      <c r="D5" s="12">
        <v>0</v>
      </c>
      <c r="E5">
        <v>1</v>
      </c>
    </row>
    <row r="6" spans="1:5" x14ac:dyDescent="0.25">
      <c r="A6" s="8" t="s">
        <v>4</v>
      </c>
      <c r="B6" s="12">
        <v>0.49704641350210971</v>
      </c>
      <c r="C6" s="12">
        <v>0</v>
      </c>
      <c r="D6" s="12">
        <v>0</v>
      </c>
      <c r="E6">
        <v>1</v>
      </c>
    </row>
    <row r="7" spans="1:5" x14ac:dyDescent="0.25">
      <c r="A7" s="8" t="s">
        <v>10</v>
      </c>
      <c r="B7" s="12">
        <v>0.95140000000000535</v>
      </c>
      <c r="C7" s="12">
        <v>0</v>
      </c>
      <c r="D7" s="12">
        <v>0</v>
      </c>
      <c r="E7">
        <v>1</v>
      </c>
    </row>
    <row r="85" spans="16337:16337" x14ac:dyDescent="0.25">
      <c r="XDI85" s="7" t="e">
        <f>_xlfn.STDEV.S(XDI4:XFD82)</f>
        <v>#DIV/0!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E21E-F6F7-4773-84D5-CE8881AB609B}">
  <sheetPr codeName="Planilha13"/>
  <dimension ref="A1:XDI85"/>
  <sheetViews>
    <sheetView workbookViewId="0">
      <selection activeCell="B3" sqref="B3:E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4" width="9.7109375" bestFit="1" customWidth="1"/>
    <col min="5" max="5" width="9.5703125" bestFit="1" customWidth="1"/>
    <col min="6" max="6" width="10.28515625" bestFit="1" customWidth="1"/>
  </cols>
  <sheetData>
    <row r="1" spans="1:5" x14ac:dyDescent="0.25">
      <c r="B1" s="13" t="s">
        <v>11</v>
      </c>
      <c r="C1" s="13"/>
      <c r="D1" s="13"/>
      <c r="E1" s="13"/>
    </row>
    <row r="2" spans="1:5" x14ac:dyDescent="0.25">
      <c r="A2" s="11"/>
      <c r="B2" s="9" t="s">
        <v>8</v>
      </c>
      <c r="C2" s="9" t="s">
        <v>6</v>
      </c>
      <c r="D2" s="9" t="s">
        <v>7</v>
      </c>
      <c r="E2" s="10" t="s">
        <v>5</v>
      </c>
    </row>
    <row r="3" spans="1:5" x14ac:dyDescent="0.25">
      <c r="A3" s="8" t="s">
        <v>0</v>
      </c>
      <c r="B3" s="12">
        <v>0.50784475639966964</v>
      </c>
      <c r="C3" s="12">
        <v>0</v>
      </c>
      <c r="D3" s="12">
        <v>0</v>
      </c>
      <c r="E3">
        <v>1</v>
      </c>
    </row>
    <row r="4" spans="1:5" x14ac:dyDescent="0.25">
      <c r="A4" s="8" t="s">
        <v>1</v>
      </c>
      <c r="B4" s="12">
        <v>0.52191894127378002</v>
      </c>
      <c r="C4" s="12">
        <v>0</v>
      </c>
      <c r="D4" s="12">
        <v>0</v>
      </c>
      <c r="E4">
        <v>1</v>
      </c>
    </row>
    <row r="5" spans="1:5" x14ac:dyDescent="0.25">
      <c r="A5" s="8" t="s">
        <v>9</v>
      </c>
      <c r="B5" s="12">
        <v>0.50682730923694774</v>
      </c>
      <c r="C5" s="12">
        <v>0</v>
      </c>
      <c r="D5" s="12">
        <v>0</v>
      </c>
      <c r="E5">
        <v>-1</v>
      </c>
    </row>
    <row r="6" spans="1:5" x14ac:dyDescent="0.25">
      <c r="A6" s="8" t="s">
        <v>4</v>
      </c>
      <c r="B6" s="12">
        <v>0.49381698268755153</v>
      </c>
      <c r="C6" s="12">
        <v>0</v>
      </c>
      <c r="D6" s="12">
        <v>0</v>
      </c>
      <c r="E6">
        <v>1</v>
      </c>
    </row>
    <row r="7" spans="1:5" x14ac:dyDescent="0.25">
      <c r="A7" s="8" t="s">
        <v>10</v>
      </c>
      <c r="B7" s="12">
        <v>1.7322000000000011</v>
      </c>
      <c r="C7" s="12">
        <v>0</v>
      </c>
      <c r="D7" s="12">
        <v>0</v>
      </c>
      <c r="E7">
        <v>1</v>
      </c>
    </row>
    <row r="85" spans="16337:16337" x14ac:dyDescent="0.25">
      <c r="XDI85" s="7" t="e">
        <f>_xlfn.STDEV.S(XDI4:XFD82)</f>
        <v>#DIV/0!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BB54-FD1C-44C3-A119-EBEF42061ABB}">
  <sheetPr codeName="Planilha15"/>
  <dimension ref="A1:XDI85"/>
  <sheetViews>
    <sheetView workbookViewId="0">
      <selection activeCell="B3" sqref="B3:E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4" width="9.7109375" bestFit="1" customWidth="1"/>
    <col min="5" max="5" width="9.5703125" bestFit="1" customWidth="1"/>
    <col min="6" max="6" width="10.28515625" bestFit="1" customWidth="1"/>
  </cols>
  <sheetData>
    <row r="1" spans="1:5" x14ac:dyDescent="0.25">
      <c r="B1" s="13" t="s">
        <v>11</v>
      </c>
      <c r="C1" s="13"/>
      <c r="D1" s="13"/>
      <c r="E1" s="13"/>
    </row>
    <row r="2" spans="1:5" x14ac:dyDescent="0.25">
      <c r="A2" s="11"/>
      <c r="B2" s="9" t="s">
        <v>8</v>
      </c>
      <c r="C2" s="9" t="s">
        <v>6</v>
      </c>
      <c r="D2" s="9" t="s">
        <v>7</v>
      </c>
      <c r="E2" s="10" t="s">
        <v>5</v>
      </c>
    </row>
    <row r="3" spans="1:5" x14ac:dyDescent="0.25">
      <c r="A3" s="8" t="s">
        <v>0</v>
      </c>
      <c r="B3" s="12">
        <v>0.51445086705202314</v>
      </c>
      <c r="C3" s="12">
        <v>0</v>
      </c>
      <c r="D3" s="12">
        <v>0</v>
      </c>
      <c r="E3">
        <v>1</v>
      </c>
    </row>
    <row r="4" spans="1:5" x14ac:dyDescent="0.25">
      <c r="A4" s="8" t="s">
        <v>1</v>
      </c>
      <c r="B4" s="12">
        <v>0.52780016116035455</v>
      </c>
      <c r="C4" s="12">
        <v>0</v>
      </c>
      <c r="D4" s="12">
        <v>0</v>
      </c>
      <c r="E4">
        <v>1</v>
      </c>
    </row>
    <row r="5" spans="1:5" x14ac:dyDescent="0.25">
      <c r="A5" s="8" t="s">
        <v>9</v>
      </c>
      <c r="B5" s="12">
        <v>0.52610441767068272</v>
      </c>
      <c r="C5" s="12">
        <v>0</v>
      </c>
      <c r="D5" s="12">
        <v>0</v>
      </c>
      <c r="E5">
        <v>1</v>
      </c>
    </row>
    <row r="6" spans="1:5" x14ac:dyDescent="0.25">
      <c r="A6" s="8" t="s">
        <v>4</v>
      </c>
      <c r="B6" s="12">
        <v>0.50042337002540216</v>
      </c>
      <c r="C6" s="12">
        <v>0</v>
      </c>
      <c r="D6" s="12">
        <v>0</v>
      </c>
      <c r="E6">
        <v>1</v>
      </c>
    </row>
    <row r="7" spans="1:5" x14ac:dyDescent="0.25">
      <c r="A7" s="8" t="s">
        <v>10</v>
      </c>
      <c r="B7" s="12">
        <v>2.0596000000000103</v>
      </c>
      <c r="C7" s="12">
        <v>0</v>
      </c>
      <c r="D7" s="12">
        <v>0</v>
      </c>
      <c r="E7">
        <v>1</v>
      </c>
    </row>
    <row r="85" spans="16337:16337" x14ac:dyDescent="0.25">
      <c r="XDI85" s="7" t="e">
        <f>_xlfn.STDEV.S(XDI4:XFD82)</f>
        <v>#DIV/0!</v>
      </c>
    </row>
  </sheetData>
  <mergeCells count="1">
    <mergeCell ref="B1:E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20FD-6B30-474C-AD8E-FEB0633EE971}">
  <sheetPr codeName="Planilha16"/>
  <dimension ref="A1:XDI85"/>
  <sheetViews>
    <sheetView workbookViewId="0">
      <selection activeCell="B3" sqref="B3:E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4" width="9.7109375" bestFit="1" customWidth="1"/>
    <col min="5" max="5" width="9.5703125" bestFit="1" customWidth="1"/>
    <col min="6" max="6" width="10.28515625" bestFit="1" customWidth="1"/>
  </cols>
  <sheetData>
    <row r="1" spans="1:5" x14ac:dyDescent="0.25">
      <c r="B1" s="13" t="s">
        <v>11</v>
      </c>
      <c r="C1" s="13"/>
      <c r="D1" s="13"/>
      <c r="E1" s="13"/>
    </row>
    <row r="2" spans="1:5" x14ac:dyDescent="0.25">
      <c r="A2" s="11"/>
      <c r="B2" s="9" t="s">
        <v>8</v>
      </c>
      <c r="C2" s="9" t="s">
        <v>6</v>
      </c>
      <c r="D2" s="9" t="s">
        <v>7</v>
      </c>
      <c r="E2" s="10" t="s">
        <v>5</v>
      </c>
    </row>
    <row r="3" spans="1:5" x14ac:dyDescent="0.25">
      <c r="A3" s="8" t="s">
        <v>0</v>
      </c>
      <c r="B3" s="12">
        <v>0.52023121387283233</v>
      </c>
      <c r="C3" s="12">
        <v>0</v>
      </c>
      <c r="D3" s="12">
        <v>0</v>
      </c>
      <c r="E3">
        <v>1</v>
      </c>
    </row>
    <row r="4" spans="1:5" x14ac:dyDescent="0.25">
      <c r="A4" s="8" t="s">
        <v>1</v>
      </c>
      <c r="B4" s="12">
        <v>0.52772211088844356</v>
      </c>
      <c r="C4" s="12">
        <v>0</v>
      </c>
      <c r="D4" s="12">
        <v>0</v>
      </c>
      <c r="E4">
        <v>1</v>
      </c>
    </row>
    <row r="5" spans="1:5" x14ac:dyDescent="0.25">
      <c r="A5" s="8" t="s">
        <v>9</v>
      </c>
      <c r="B5" s="12">
        <v>0.63453815261044177</v>
      </c>
      <c r="C5" s="12">
        <v>0</v>
      </c>
      <c r="D5" s="12">
        <v>0</v>
      </c>
      <c r="E5">
        <v>1</v>
      </c>
    </row>
    <row r="6" spans="1:5" x14ac:dyDescent="0.25">
      <c r="A6" s="8" t="s">
        <v>4</v>
      </c>
      <c r="B6" s="12">
        <v>0.50810810810810814</v>
      </c>
      <c r="C6" s="12">
        <v>0</v>
      </c>
      <c r="D6" s="12">
        <v>0</v>
      </c>
      <c r="E6">
        <v>1</v>
      </c>
    </row>
    <row r="7" spans="1:5" x14ac:dyDescent="0.25">
      <c r="A7" s="8" t="s">
        <v>10</v>
      </c>
      <c r="B7" s="12">
        <v>0.95829999999999593</v>
      </c>
      <c r="C7" s="12">
        <v>0</v>
      </c>
      <c r="D7" s="12">
        <v>0</v>
      </c>
      <c r="E7">
        <v>1</v>
      </c>
    </row>
    <row r="85" spans="16337:16337" x14ac:dyDescent="0.25">
      <c r="XDI85" s="7" t="e">
        <f>_xlfn.STDEV.S(XDI4:XFD82)</f>
        <v>#DIV/0!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537A-18F0-401E-9426-A0A5036A657A}">
  <dimension ref="A1:XDI85"/>
  <sheetViews>
    <sheetView tabSelected="1" workbookViewId="0">
      <selection activeCell="B3" sqref="B3:E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4" width="9.7109375" bestFit="1" customWidth="1"/>
    <col min="5" max="5" width="9.5703125" bestFit="1" customWidth="1"/>
    <col min="6" max="6" width="10.28515625" bestFit="1" customWidth="1"/>
  </cols>
  <sheetData>
    <row r="1" spans="1:5" x14ac:dyDescent="0.25">
      <c r="B1" s="13" t="s">
        <v>11</v>
      </c>
      <c r="C1" s="13"/>
      <c r="D1" s="13"/>
      <c r="E1" s="13"/>
    </row>
    <row r="2" spans="1:5" x14ac:dyDescent="0.25">
      <c r="A2" s="11"/>
      <c r="B2" s="9" t="s">
        <v>8</v>
      </c>
      <c r="C2" s="9" t="s">
        <v>6</v>
      </c>
      <c r="D2" s="9" t="s">
        <v>7</v>
      </c>
      <c r="E2" s="10" t="s">
        <v>5</v>
      </c>
    </row>
    <row r="3" spans="1:5" x14ac:dyDescent="0.25">
      <c r="A3" s="8" t="s">
        <v>0</v>
      </c>
      <c r="B3" s="12">
        <v>0.51568951279933939</v>
      </c>
      <c r="C3" s="12">
        <v>0</v>
      </c>
      <c r="D3" s="12">
        <v>0</v>
      </c>
      <c r="E3">
        <v>1</v>
      </c>
    </row>
    <row r="4" spans="1:5" x14ac:dyDescent="0.25">
      <c r="A4" s="8" t="s">
        <v>1</v>
      </c>
      <c r="B4" s="12">
        <v>0.52786377708978327</v>
      </c>
      <c r="C4" s="12">
        <v>0</v>
      </c>
      <c r="D4" s="12">
        <v>0</v>
      </c>
      <c r="E4">
        <v>1</v>
      </c>
    </row>
    <row r="5" spans="1:5" x14ac:dyDescent="0.25">
      <c r="A5" s="8" t="s">
        <v>9</v>
      </c>
      <c r="B5" s="12">
        <v>0.54779116465863453</v>
      </c>
      <c r="C5" s="12">
        <v>0</v>
      </c>
      <c r="D5" s="12">
        <v>0</v>
      </c>
      <c r="E5">
        <v>1</v>
      </c>
    </row>
    <row r="6" spans="1:5" x14ac:dyDescent="0.25">
      <c r="A6" s="8" t="s">
        <v>4</v>
      </c>
      <c r="B6" s="12">
        <v>0.50176991150442474</v>
      </c>
      <c r="C6" s="12">
        <v>0</v>
      </c>
      <c r="D6" s="12">
        <v>0</v>
      </c>
      <c r="E6">
        <v>1</v>
      </c>
    </row>
    <row r="7" spans="1:5" x14ac:dyDescent="0.25">
      <c r="A7" s="8" t="s">
        <v>10</v>
      </c>
      <c r="B7" s="12">
        <v>2.3066999999999944</v>
      </c>
      <c r="C7" s="12">
        <v>0</v>
      </c>
      <c r="D7" s="12">
        <v>0</v>
      </c>
      <c r="E7">
        <v>1</v>
      </c>
    </row>
    <row r="85" spans="16337:16337" x14ac:dyDescent="0.25">
      <c r="XDI85" s="7" t="e">
        <f>_xlfn.STDEV.S(XDI4:XFD82)</f>
        <v>#DIV/0!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Summary</vt:lpstr>
      <vt:lpstr>BMT_ACC</vt:lpstr>
      <vt:lpstr>BMT_PRE</vt:lpstr>
      <vt:lpstr>BMT_SPC</vt:lpstr>
      <vt:lpstr>RND</vt:lpstr>
      <vt:lpstr>KNN</vt:lpstr>
      <vt:lpstr>LOGREG</vt:lpstr>
      <vt:lpstr>MLP</vt:lpstr>
      <vt:lpstr>RF</vt:lpstr>
      <vt:lpstr>SVM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Matsumoto</dc:creator>
  <cp:lastModifiedBy>Elia Matsumoto</cp:lastModifiedBy>
  <dcterms:created xsi:type="dcterms:W3CDTF">2019-09-24T19:05:47Z</dcterms:created>
  <dcterms:modified xsi:type="dcterms:W3CDTF">2020-07-06T12:33:38Z</dcterms:modified>
</cp:coreProperties>
</file>